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7" sheetId="3" r:id="rId3"/>
  </sheets>
  <definedNames>
    <definedName name="_xlnm.Print_Titles" localSheetId="1">'стр.2_3'!$4:$4</definedName>
    <definedName name="_xlnm.Print_Titles" localSheetId="2">'стр.4_7'!$4:$5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'стр.4_7'!$A$1:$DD$145</definedName>
  </definedNames>
  <calcPr fullCalcOnLoad="1"/>
</workbook>
</file>

<file path=xl/sharedStrings.xml><?xml version="1.0" encoding="utf-8"?>
<sst xmlns="http://schemas.openxmlformats.org/spreadsheetml/2006/main" count="301" uniqueCount="171">
  <si>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</si>
  <si>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</si>
  <si>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</si>
  <si>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</si>
  <si>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</si>
  <si>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</si>
  <si>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</si>
  <si>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</si>
  <si>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</si>
  <si>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</si>
  <si>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</si>
  <si>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</si>
  <si>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</si>
  <si>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</si>
  <si>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</si>
  <si>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</si>
  <si>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</si>
  <si>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</si>
  <si>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</si>
  <si>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</si>
  <si>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</si>
  <si>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</si>
  <si>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</si>
  <si>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</si>
  <si>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</si>
  <si>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</si>
  <si>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</si>
  <si>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</si>
  <si>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</si>
  <si>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</si>
  <si>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</si>
  <si>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</si>
  <si>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</si>
  <si>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</si>
  <si>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</si>
  <si>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</si>
  <si>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</si>
  <si>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</si>
  <si>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</si>
  <si>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</si>
  <si>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</si>
  <si>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</si>
  <si>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</si>
  <si>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</si>
  <si>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</si>
  <si>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</si>
  <si>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</si>
  <si>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</si>
  <si>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</si>
  <si>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</si>
  <si>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</si>
  <si>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</si>
  <si>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</si>
  <si>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</si>
  <si>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</si>
  <si>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</si>
  <si>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</si>
  <si>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</si>
  <si>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</si>
  <si>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</si>
  <si>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</si>
  <si>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</si>
  <si>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</si>
  <si>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</si>
  <si>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</si>
  <si>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</si>
  <si>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</si>
  <si>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</si>
  <si>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</si>
  <si>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</si>
  <si>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</si>
  <si>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</si>
  <si>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</si>
  <si>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</si>
  <si>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</si>
  <si>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</si>
  <si>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</si>
  <si>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</si>
  <si>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</si>
  <si>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</si>
  <si>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</si>
  <si>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</si>
  <si>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</si>
  <si>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</si>
  <si>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</si>
  <si>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</si>
  <si>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</si>
  <si>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</si>
  <si>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</si>
  <si>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</si>
  <si>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</si>
  <si>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</si>
  <si>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</si>
  <si>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</si>
  <si>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</si>
  <si>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</si>
  <si>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</si>
  <si>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</si>
  <si>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</si>
  <si>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</si>
  <si>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</si>
  <si>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</si>
  <si>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</si>
  <si>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</si>
  <si>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</si>
  <si>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</si>
  <si>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</si>
  <si>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</si>
  <si>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</si>
  <si>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</si>
  <si>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</si>
  <si>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</si>
  <si>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</si>
  <si>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</si>
  <si>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</si>
  <si>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</si>
  <si>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</si>
  <si>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</si>
  <si>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</si>
  <si>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</si>
  <si>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</si>
  <si>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</si>
  <si>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</si>
  <si>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</si>
  <si>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</si>
  <si>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</si>
  <si>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</si>
  <si>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</si>
  <si>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</si>
  <si>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(подразделения)</t>
  </si>
  <si>
    <t>операции
по счетам, открытым
в кредитных организациях
в иностран-ной валюте</t>
  </si>
  <si>
    <t>Субсидии на иные цели</t>
  </si>
  <si>
    <r>
      <t xml:space="preserve">Выплаты, осуществляемые за счет </t>
    </r>
    <r>
      <rPr>
        <b/>
        <sz val="12"/>
        <rFont val="Times New Roman"/>
        <family val="1"/>
      </rPr>
      <t>субсидии на выполнение государственного задания</t>
    </r>
    <r>
      <rPr>
        <b/>
        <sz val="11"/>
        <rFont val="Times New Roman"/>
        <family val="1"/>
      </rPr>
      <t>, всего:</t>
    </r>
  </si>
  <si>
    <r>
      <t xml:space="preserve">Выплаты, осуществляемые за счет </t>
    </r>
    <r>
      <rPr>
        <b/>
        <sz val="12"/>
        <rFont val="Times New Roman"/>
        <family val="1"/>
      </rPr>
      <t>субсидии на иные цели</t>
    </r>
    <r>
      <rPr>
        <b/>
        <sz val="11"/>
        <rFont val="Times New Roman"/>
        <family val="1"/>
      </rPr>
      <t>, всего:</t>
    </r>
  </si>
  <si>
    <t>Безвозмездные перечисления госуд. и муниц. организациям</t>
  </si>
  <si>
    <t>1.1.1. Стоимость имущества, закрепленного собственником имущества за государственным бюджетным (автономным) учреждением на праве оперативного управления</t>
  </si>
  <si>
    <t>1.1.2. Стоимость имущества, приобретенного государственным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</si>
  <si>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(автономным) учреждением (подразделением)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</si>
  <si>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</si>
  <si>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Поступления от оказания государственным бюджетным  (атономным)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</si>
  <si>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r>
      <t xml:space="preserve">Выплаты, осуществляемые за счет </t>
    </r>
    <r>
      <rPr>
        <b/>
        <sz val="12"/>
        <rFont val="Times New Roman"/>
        <family val="1"/>
      </rPr>
      <t>поступлений от оказания государств. Бюджетным (автономным) учреж-м услуг (выполнения работ), предоставление которых для физических и юридических лиц осуществляется на платной основе, всего</t>
    </r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</si>
  <si>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</si>
  <si>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</si>
  <si>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</si>
  <si>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</si>
  <si>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Руководитель муниципального бюджетного (автономного)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</si>
  <si>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</si>
  <si>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</si>
  <si>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</si>
  <si>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</si>
  <si>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</si>
  <si>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</si>
  <si>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</si>
  <si>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Начальник Управления образования</t>
  </si>
  <si>
    <t>Управление образования администрации города Прокопьевска</t>
  </si>
  <si>
    <t>01</t>
  </si>
  <si>
    <t>62-39-58</t>
  </si>
  <si>
    <t>Н.И. Сорокина</t>
  </si>
  <si>
    <t>Т.М. Шевцова</t>
  </si>
  <si>
    <t>января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</si>
  <si>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</si>
  <si>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</si>
  <si>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13</t>
  </si>
  <si>
    <t>О.Н. Оксем</t>
  </si>
  <si>
    <t>Формирование общей культуры личности обучающихся,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духовно-нравственной личности, формирование здорового образа жизни.</t>
  </si>
  <si>
    <t>А.А. Гилева</t>
  </si>
  <si>
    <t>муниципальное бюджетное общеобразовательное учреждение "Основная общеобразовательная школа № 18"</t>
  </si>
  <si>
    <t>4223026497/422301001</t>
  </si>
  <si>
    <t>653009 г. Прокопьевск, улица Захаренко, дом 33</t>
  </si>
  <si>
    <t xml:space="preserve">школа реализует основные общеобразовательные программы начального общего образования и основного общего образования. </t>
  </si>
  <si>
    <t>школа в соответствии со своими уставными целями и задачами может реализовывать дополнительные образовательные программы и оказывать дополнительные образовательные услуги (на договорной основе) за пределами основных общеобразовательных программ.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</si>
</sst>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view="pageBreakPreview" zoomScaleSheetLayoutView="100" zoomScalePageLayoutView="0" workbookViewId="0" topLeftCell="A7">
      <selection activeCell="BM18" sqref="BM18"/>
    </sheetView>
  </sheetViews>
  <sheetFormatPr defaultColWidth="0.875" defaultRowHeight="12.75"/>
  <cols>
    <col min="1" max="91" width="0.875" style="1" customWidth="1"/>
    <col min="92" max="92" width="7.875" style="1" customWidth="1"/>
    <col min="93" max="106" width="0.875" style="1" customWidth="1"/>
    <col min="107" max="107" width="0.2421875" style="1" customWidth="1"/>
    <col min="108" max="108" width="6.625" style="1" hidden="1" customWidth="1"/>
    <col min="109" max="16384" width="0.875" style="1" customWidth="1"/>
  </cols>
  <sheetData>
    <row r="1" s="2" customFormat="1" ht="11.25" customHeight="1">
      <c r="BM1" s="2" t="s">
        <v>123</v>
      </c>
    </row>
    <row r="2" s="2" customFormat="1" ht="11.25" customHeight="1">
      <c r="BM2" s="10" t="s">
        <v>83</v>
      </c>
    </row>
    <row r="3" s="2" customFormat="1" ht="11.25" customHeight="1">
      <c r="BM3" s="2" t="s">
        <v>92</v>
      </c>
    </row>
    <row r="4" s="2" customFormat="1" ht="11.25" customHeight="1">
      <c r="BM4" s="10" t="s">
        <v>124</v>
      </c>
    </row>
    <row r="5" s="2" customFormat="1" ht="11.25" customHeight="1">
      <c r="BM5" s="10" t="s">
        <v>125</v>
      </c>
    </row>
    <row r="6" s="2" customFormat="1" ht="11.25" customHeight="1">
      <c r="BM6" s="10" t="s">
        <v>126</v>
      </c>
    </row>
    <row r="7" s="2" customFormat="1" ht="11.25" customHeight="1">
      <c r="BM7" s="10" t="s">
        <v>127</v>
      </c>
    </row>
    <row r="8" s="2" customFormat="1" ht="11.25" customHeight="1">
      <c r="BM8" s="10" t="s">
        <v>128</v>
      </c>
    </row>
    <row r="9" ht="9.75" customHeight="1">
      <c r="N9" s="2"/>
    </row>
    <row r="10" spans="57:108" ht="15">
      <c r="BE10" s="61" t="s">
        <v>142</v>
      </c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</row>
    <row r="11" spans="57:108" ht="15">
      <c r="BE11" s="64" t="s">
        <v>153</v>
      </c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</row>
    <row r="12" spans="57:108" s="2" customFormat="1" ht="12">
      <c r="BE12" s="65" t="s">
        <v>141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spans="57:108" ht="15"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CA13" s="62" t="s">
        <v>163</v>
      </c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</row>
    <row r="14" spans="57:108" s="2" customFormat="1" ht="12">
      <c r="BE14" s="63" t="s">
        <v>13</v>
      </c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CA14" s="63" t="s">
        <v>14</v>
      </c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</row>
    <row r="15" spans="65:99" ht="15">
      <c r="BM15" s="12" t="s">
        <v>2</v>
      </c>
      <c r="BN15" s="59" t="s">
        <v>155</v>
      </c>
      <c r="BO15" s="59"/>
      <c r="BP15" s="59"/>
      <c r="BQ15" s="59"/>
      <c r="BR15" s="1" t="s">
        <v>2</v>
      </c>
      <c r="BU15" s="59" t="s">
        <v>159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60">
        <v>20</v>
      </c>
      <c r="CN15" s="60"/>
      <c r="CO15" s="60"/>
      <c r="CP15" s="60"/>
      <c r="CQ15" s="55" t="s">
        <v>162</v>
      </c>
      <c r="CR15" s="55"/>
      <c r="CS15" s="55"/>
      <c r="CT15" s="55"/>
      <c r="CU15" s="1" t="s">
        <v>3</v>
      </c>
    </row>
    <row r="16" ht="15">
      <c r="CY16" s="9"/>
    </row>
    <row r="17" spans="1:108" ht="16.5">
      <c r="A17" s="57" t="s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36:58" s="13" customFormat="1" ht="16.5">
      <c r="AJ18" s="14"/>
      <c r="AM18" s="14"/>
      <c r="AV18" s="15"/>
      <c r="AW18" s="15"/>
      <c r="AX18" s="15"/>
      <c r="BA18" s="15" t="s">
        <v>51</v>
      </c>
      <c r="BB18" s="58" t="s">
        <v>162</v>
      </c>
      <c r="BC18" s="58"/>
      <c r="BD18" s="58"/>
      <c r="BE18" s="58"/>
      <c r="BF18" s="13" t="s">
        <v>5</v>
      </c>
    </row>
    <row r="19" ht="4.5" customHeight="1"/>
    <row r="20" spans="93:108" ht="17.25" customHeight="1">
      <c r="CO20" s="56" t="s">
        <v>15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</row>
    <row r="21" spans="91:108" ht="15" customHeight="1">
      <c r="CM21" s="12" t="s">
        <v>34</v>
      </c>
      <c r="CO21" s="51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</row>
    <row r="22" spans="36:108" ht="15" customHeight="1">
      <c r="AJ22" s="3"/>
      <c r="AK22" s="5" t="s">
        <v>2</v>
      </c>
      <c r="AL22" s="77" t="s">
        <v>155</v>
      </c>
      <c r="AM22" s="77"/>
      <c r="AN22" s="77"/>
      <c r="AO22" s="77"/>
      <c r="AP22" s="3" t="s">
        <v>2</v>
      </c>
      <c r="AQ22" s="3"/>
      <c r="AR22" s="3"/>
      <c r="AS22" s="77" t="s">
        <v>159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0">
        <v>20</v>
      </c>
      <c r="BL22" s="70"/>
      <c r="BM22" s="70"/>
      <c r="BN22" s="70"/>
      <c r="BO22" s="71" t="s">
        <v>162</v>
      </c>
      <c r="BP22" s="71"/>
      <c r="BQ22" s="71"/>
      <c r="BR22" s="71"/>
      <c r="BS22" s="3" t="s">
        <v>3</v>
      </c>
      <c r="BT22" s="3"/>
      <c r="BU22" s="3"/>
      <c r="BY22" s="19"/>
      <c r="CM22" s="12" t="s">
        <v>16</v>
      </c>
      <c r="CO22" s="51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50"/>
    </row>
    <row r="23" spans="77:108" ht="15" customHeight="1">
      <c r="BY23" s="19"/>
      <c r="BZ23" s="19"/>
      <c r="CM23" s="12"/>
      <c r="CO23" s="51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50"/>
    </row>
    <row r="24" spans="77:108" ht="15" customHeight="1">
      <c r="BY24" s="19"/>
      <c r="BZ24" s="19"/>
      <c r="CM24" s="12"/>
      <c r="CO24" s="51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08" ht="15" customHeight="1">
      <c r="A25" s="6" t="s">
        <v>143</v>
      </c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Y25" s="19"/>
      <c r="CM25" s="12" t="s">
        <v>17</v>
      </c>
      <c r="CO25" s="51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</row>
    <row r="26" spans="1:108" ht="15" customHeight="1">
      <c r="A26" s="6" t="s">
        <v>144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52" t="s">
        <v>166</v>
      </c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3"/>
      <c r="CO26" s="51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50"/>
    </row>
    <row r="27" spans="1:108" ht="15" customHeight="1">
      <c r="A27" s="6" t="s">
        <v>129</v>
      </c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3"/>
      <c r="CO27" s="51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0"/>
    </row>
    <row r="28" spans="44:108" ht="27.75" customHeight="1">
      <c r="AR28" s="23"/>
      <c r="AS28" s="23"/>
      <c r="AT28" s="23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3"/>
      <c r="CO28" s="67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9"/>
    </row>
    <row r="29" spans="1:108" s="24" customFormat="1" ht="18.75" customHeight="1">
      <c r="A29" s="24" t="s">
        <v>52</v>
      </c>
      <c r="AI29" s="72" t="s">
        <v>167</v>
      </c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CM29" s="42"/>
      <c r="CO29" s="74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s="24" customFormat="1" ht="18.75" customHeight="1">
      <c r="A30" s="25" t="s">
        <v>19</v>
      </c>
      <c r="CM30" s="43" t="s">
        <v>18</v>
      </c>
      <c r="CO30" s="74" t="s">
        <v>95</v>
      </c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5">
      <c r="A32" s="6" t="s">
        <v>96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54" t="s">
        <v>154</v>
      </c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</row>
    <row r="33" spans="1:108" ht="15">
      <c r="A33" s="6" t="s">
        <v>97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</row>
    <row r="34" spans="1:100" ht="1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 ht="15">
      <c r="A35" s="6" t="s">
        <v>98</v>
      </c>
      <c r="AS35" s="48"/>
      <c r="AT35" s="48"/>
      <c r="AU35" s="48"/>
      <c r="AV35" s="48"/>
      <c r="AW35" s="52" t="s">
        <v>168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</row>
    <row r="36" spans="1:108" ht="15">
      <c r="A36" s="6" t="s">
        <v>149</v>
      </c>
      <c r="AS36" s="48"/>
      <c r="AT36" s="48"/>
      <c r="AU36" s="48"/>
      <c r="AV36" s="48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</row>
    <row r="37" spans="1:108" ht="15">
      <c r="A37" s="6" t="s">
        <v>148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</row>
    <row r="38" ht="15" customHeight="1"/>
    <row r="39" spans="1:108" s="3" customFormat="1" ht="14.25">
      <c r="A39" s="73" t="s">
        <v>152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26" t="s">
        <v>150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75.75" customHeight="1">
      <c r="A42" s="66" t="s">
        <v>164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</row>
    <row r="43" spans="1:108" ht="15" customHeight="1">
      <c r="A43" s="26" t="s">
        <v>151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66" t="s">
        <v>169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</row>
    <row r="45" spans="1:108" ht="15">
      <c r="A45" s="26" t="s">
        <v>53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48" customHeight="1">
      <c r="A46" s="66" t="s">
        <v>170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</row>
    <row r="47" ht="3" customHeight="1"/>
  </sheetData>
  <sheetProtection/>
  <mergeCells count="36"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W35:DD36"/>
    <mergeCell ref="BE10:DD10"/>
    <mergeCell ref="BE13:BX13"/>
    <mergeCell ref="BE14:BX14"/>
    <mergeCell ref="CA13:DD13"/>
    <mergeCell ref="CA14:DD14"/>
    <mergeCell ref="BE11:DD11"/>
    <mergeCell ref="BE12:DD12"/>
    <mergeCell ref="AU26:CN28"/>
    <mergeCell ref="AS32:DD33"/>
    <mergeCell ref="CQ15:CT15"/>
    <mergeCell ref="CO20:DD20"/>
    <mergeCell ref="A17:DD17"/>
    <mergeCell ref="BB18:BE18"/>
    <mergeCell ref="BN15:BQ15"/>
    <mergeCell ref="BU15:CL15"/>
    <mergeCell ref="CM15:CP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55">
      <selection activeCell="BU56" sqref="BU56:DD5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</row>
    <row r="3" ht="6" customHeight="1"/>
    <row r="4" spans="1:108" ht="15">
      <c r="A4" s="86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8"/>
      <c r="BU4" s="86" t="s">
        <v>6</v>
      </c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8"/>
    </row>
    <row r="5" spans="1:108" s="3" customFormat="1" ht="15" customHeight="1">
      <c r="A5" s="31"/>
      <c r="B5" s="89" t="s">
        <v>102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90"/>
      <c r="BU5" s="101">
        <f>BU7+BU13</f>
        <v>9092279.04</v>
      </c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3"/>
    </row>
    <row r="6" spans="1:108" ht="15">
      <c r="A6" s="11"/>
      <c r="B6" s="84" t="s">
        <v>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5"/>
      <c r="BU6" s="91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30" customHeight="1">
      <c r="A7" s="32"/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9"/>
      <c r="BU7" s="91">
        <v>6247805.43</v>
      </c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15">
      <c r="A8" s="11"/>
      <c r="B8" s="94" t="s">
        <v>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5"/>
      <c r="BU8" s="91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ht="45" customHeight="1">
      <c r="A9" s="32"/>
      <c r="B9" s="78" t="s">
        <v>135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91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ht="45" customHeight="1">
      <c r="A10" s="32"/>
      <c r="B10" s="78" t="s">
        <v>136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9"/>
      <c r="BU10" s="80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45" customHeight="1">
      <c r="A11" s="32"/>
      <c r="B11" s="78" t="s">
        <v>137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9"/>
      <c r="BU11" s="80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2"/>
    </row>
    <row r="12" spans="1:108" ht="30" customHeight="1">
      <c r="A12" s="32"/>
      <c r="B12" s="78" t="s">
        <v>84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9"/>
      <c r="BU12" s="80">
        <v>792955.69</v>
      </c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2"/>
    </row>
    <row r="13" spans="1:108" ht="30" customHeight="1">
      <c r="A13" s="32"/>
      <c r="B13" s="78" t="s">
        <v>21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9"/>
      <c r="BU13" s="80">
        <v>2844473.61</v>
      </c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08" ht="15">
      <c r="A14" s="33"/>
      <c r="B14" s="94" t="s">
        <v>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5"/>
      <c r="BU14" s="80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2"/>
    </row>
    <row r="15" spans="1:108" ht="30" customHeight="1">
      <c r="A15" s="32"/>
      <c r="B15" s="78" t="s">
        <v>26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9"/>
      <c r="BU15" s="80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2"/>
    </row>
    <row r="16" spans="1:108" ht="15">
      <c r="A16" s="32"/>
      <c r="B16" s="78" t="s">
        <v>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0">
        <v>358126.08</v>
      </c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s="3" customFormat="1" ht="15" customHeight="1">
      <c r="A17" s="31"/>
      <c r="B17" s="89" t="s">
        <v>103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90"/>
      <c r="BU17" s="96">
        <f>BU19+BU20+BU32</f>
        <v>18296.34</v>
      </c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</row>
    <row r="18" spans="1:108" ht="15">
      <c r="A18" s="11"/>
      <c r="B18" s="84" t="s">
        <v>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5"/>
      <c r="BU18" s="80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2"/>
    </row>
    <row r="19" spans="1:108" ht="30" customHeight="1">
      <c r="A19" s="34"/>
      <c r="B19" s="99" t="s">
        <v>138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100"/>
      <c r="BU19" s="91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ht="30" customHeight="1">
      <c r="A20" s="32"/>
      <c r="B20" s="78" t="s">
        <v>160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9"/>
      <c r="BU20" s="91">
        <f>BU22+BU23+BU24+BU25+BU26+BU27+BU28+BU29+BU30+BU31</f>
        <v>18296.34</v>
      </c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ht="15" customHeight="1">
      <c r="A21" s="35"/>
      <c r="B21" s="94" t="s">
        <v>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5"/>
      <c r="BU21" s="91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ht="15" customHeight="1">
      <c r="A22" s="32"/>
      <c r="B22" s="78" t="s">
        <v>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9"/>
      <c r="BU22" s="80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2"/>
    </row>
    <row r="23" spans="1:108" ht="15" customHeight="1">
      <c r="A23" s="32"/>
      <c r="B23" s="78" t="s">
        <v>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9"/>
      <c r="BU23" s="80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2"/>
    </row>
    <row r="24" spans="1:108" ht="15" customHeight="1">
      <c r="A24" s="32"/>
      <c r="B24" s="78" t="s">
        <v>91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9"/>
      <c r="BU24" s="91">
        <v>17521.06</v>
      </c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ht="15" customHeight="1">
      <c r="A25" s="32"/>
      <c r="B25" s="78" t="s">
        <v>10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9"/>
      <c r="BU25" s="80">
        <v>775.28</v>
      </c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2"/>
    </row>
    <row r="26" spans="1:108" ht="15" customHeight="1">
      <c r="A26" s="32"/>
      <c r="B26" s="78" t="s">
        <v>11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9"/>
      <c r="BU26" s="80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2"/>
    </row>
    <row r="27" spans="1:108" ht="15" customHeight="1">
      <c r="A27" s="32"/>
      <c r="B27" s="78" t="s">
        <v>12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9"/>
      <c r="BU27" s="80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30" customHeight="1">
      <c r="A28" s="32"/>
      <c r="B28" s="78" t="s">
        <v>55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9"/>
      <c r="BU28" s="80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2"/>
    </row>
    <row r="29" spans="1:108" ht="30" customHeight="1">
      <c r="A29" s="32"/>
      <c r="B29" s="78" t="s">
        <v>86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9"/>
      <c r="BU29" s="80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2"/>
    </row>
    <row r="30" spans="1:108" ht="15" customHeight="1">
      <c r="A30" s="32"/>
      <c r="B30" s="78" t="s">
        <v>56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  <c r="BU30" s="80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</row>
    <row r="31" spans="1:108" ht="15" customHeight="1">
      <c r="A31" s="32"/>
      <c r="B31" s="78" t="s">
        <v>57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BU31" s="80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2"/>
    </row>
    <row r="32" spans="1:108" ht="45" customHeight="1">
      <c r="A32" s="32"/>
      <c r="B32" s="78" t="s">
        <v>104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9"/>
      <c r="BU32" s="80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2"/>
    </row>
    <row r="33" spans="1:108" ht="13.5" customHeight="1">
      <c r="A33" s="35"/>
      <c r="B33" s="94" t="s">
        <v>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5"/>
      <c r="BU33" s="80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 customHeight="1">
      <c r="A34" s="32"/>
      <c r="B34" s="78" t="s">
        <v>58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  <c r="BU34" s="80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pans="1:108" ht="15" customHeight="1">
      <c r="A35" s="32"/>
      <c r="B35" s="78" t="s">
        <v>59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  <c r="BU35" s="80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 customHeight="1">
      <c r="A36" s="32"/>
      <c r="B36" s="78" t="s">
        <v>54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  <c r="BU36" s="80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ht="15" customHeight="1">
      <c r="A37" s="32"/>
      <c r="B37" s="78" t="s">
        <v>60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  <c r="BU37" s="80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2"/>
    </row>
    <row r="38" spans="1:108" ht="15" customHeight="1">
      <c r="A38" s="32"/>
      <c r="B38" s="78" t="s">
        <v>61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9"/>
      <c r="BU38" s="80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2"/>
    </row>
    <row r="39" spans="1:108" ht="15" customHeight="1">
      <c r="A39" s="32"/>
      <c r="B39" s="78" t="s">
        <v>62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9"/>
      <c r="BU39" s="80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2"/>
    </row>
    <row r="40" spans="1:108" ht="30" customHeight="1">
      <c r="A40" s="32"/>
      <c r="B40" s="78" t="s">
        <v>63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9"/>
      <c r="BU40" s="80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2"/>
    </row>
    <row r="41" spans="1:108" ht="30" customHeight="1">
      <c r="A41" s="32"/>
      <c r="B41" s="78" t="s">
        <v>85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9"/>
      <c r="BU41" s="80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2"/>
    </row>
    <row r="42" spans="1:108" ht="15" customHeight="1">
      <c r="A42" s="32"/>
      <c r="B42" s="78" t="s">
        <v>64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9"/>
      <c r="BU42" s="80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2"/>
    </row>
    <row r="43" spans="1:108" ht="15" customHeight="1">
      <c r="A43" s="32"/>
      <c r="B43" s="78" t="s">
        <v>65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2"/>
    </row>
    <row r="44" spans="1:108" s="3" customFormat="1" ht="15" customHeight="1">
      <c r="A44" s="31"/>
      <c r="B44" s="89" t="s">
        <v>105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90"/>
      <c r="BU44" s="96">
        <f>BU46+BU47+BU62</f>
        <v>8779.87</v>
      </c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8"/>
    </row>
    <row r="45" spans="1:108" ht="15" customHeight="1">
      <c r="A45" s="36"/>
      <c r="B45" s="84" t="s">
        <v>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5"/>
      <c r="BU45" s="80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2"/>
    </row>
    <row r="46" spans="1:108" ht="15" customHeight="1">
      <c r="A46" s="32"/>
      <c r="B46" s="78" t="s">
        <v>66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  <c r="BU46" s="80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1:108" ht="30" customHeight="1">
      <c r="A47" s="32"/>
      <c r="B47" s="78" t="s">
        <v>161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  <c r="BU47" s="80">
        <f>BU49+BU50+BU51+BU52+BU53+BU54+BU55+BU56+BU57+BU58+BU59+BU60+BU61</f>
        <v>8779.87</v>
      </c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2"/>
    </row>
    <row r="48" spans="1:108" ht="15" customHeight="1">
      <c r="A48" s="35"/>
      <c r="B48" s="94" t="s">
        <v>7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5"/>
      <c r="BU48" s="91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ht="15" customHeight="1">
      <c r="A49" s="32"/>
      <c r="B49" s="78" t="s">
        <v>72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9"/>
      <c r="BU49" s="80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ht="15" customHeight="1">
      <c r="A50" s="32"/>
      <c r="B50" s="78" t="s">
        <v>35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9"/>
      <c r="BU50" s="80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ht="15" customHeight="1">
      <c r="A51" s="32"/>
      <c r="B51" s="78" t="s">
        <v>36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9"/>
      <c r="BU51" s="80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2"/>
    </row>
    <row r="52" spans="1:108" ht="15" customHeight="1">
      <c r="A52" s="32"/>
      <c r="B52" s="78" t="s">
        <v>37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9"/>
      <c r="BU52" s="80">
        <v>8779.87</v>
      </c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2"/>
    </row>
    <row r="53" spans="1:108" ht="15" customHeight="1">
      <c r="A53" s="32"/>
      <c r="B53" s="78" t="s">
        <v>38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9"/>
      <c r="BU53" s="80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2"/>
    </row>
    <row r="54" spans="1:108" ht="15" customHeight="1">
      <c r="A54" s="32"/>
      <c r="B54" s="78" t="s">
        <v>39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9"/>
      <c r="BU54" s="80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2"/>
    </row>
    <row r="55" spans="1:108" ht="15" customHeight="1">
      <c r="A55" s="32"/>
      <c r="B55" s="78" t="s">
        <v>40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9"/>
      <c r="BU55" s="80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2"/>
    </row>
    <row r="56" spans="1:108" ht="15" customHeight="1">
      <c r="A56" s="32"/>
      <c r="B56" s="78" t="s">
        <v>67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9"/>
      <c r="BU56" s="80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1:108" ht="15" customHeight="1">
      <c r="A57" s="32"/>
      <c r="B57" s="78" t="s">
        <v>87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9"/>
      <c r="BU57" s="80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1:108" ht="15" customHeight="1">
      <c r="A58" s="32"/>
      <c r="B58" s="78" t="s">
        <v>68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9"/>
      <c r="BU58" s="80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1:108" ht="15" customHeight="1">
      <c r="A59" s="32"/>
      <c r="B59" s="78" t="s">
        <v>69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9"/>
      <c r="BU59" s="80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1:108" ht="15" customHeight="1">
      <c r="A60" s="32"/>
      <c r="B60" s="78" t="s">
        <v>70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9"/>
      <c r="BU60" s="80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1:108" ht="15" customHeight="1">
      <c r="A61" s="32"/>
      <c r="B61" s="78" t="s">
        <v>71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9"/>
      <c r="BU61" s="80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1:108" ht="45" customHeight="1">
      <c r="A62" s="32"/>
      <c r="B62" s="78" t="s">
        <v>106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9"/>
      <c r="BU62" s="80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1:108" ht="15" customHeight="1">
      <c r="A63" s="37"/>
      <c r="B63" s="94" t="s">
        <v>7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5"/>
      <c r="BU63" s="80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1:108" ht="15" customHeight="1">
      <c r="A64" s="32"/>
      <c r="B64" s="78" t="s">
        <v>73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9"/>
      <c r="BU64" s="80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1:108" ht="15" customHeight="1">
      <c r="A65" s="32"/>
      <c r="B65" s="78" t="s">
        <v>41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9"/>
      <c r="BU65" s="80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1:108" ht="15" customHeight="1">
      <c r="A66" s="32"/>
      <c r="B66" s="78" t="s">
        <v>42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9"/>
      <c r="BU66" s="80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1:108" ht="15" customHeight="1">
      <c r="A67" s="32"/>
      <c r="B67" s="78" t="s">
        <v>43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9"/>
      <c r="BU67" s="80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1:108" ht="15" customHeight="1">
      <c r="A68" s="32"/>
      <c r="B68" s="78" t="s">
        <v>44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9"/>
      <c r="BU68" s="80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</row>
    <row r="69" spans="1:108" ht="15" customHeight="1">
      <c r="A69" s="32"/>
      <c r="B69" s="78" t="s">
        <v>45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9"/>
      <c r="BU69" s="80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</row>
    <row r="70" spans="1:108" ht="15" customHeight="1">
      <c r="A70" s="32"/>
      <c r="B70" s="78" t="s">
        <v>46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9"/>
      <c r="BU70" s="80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2"/>
    </row>
    <row r="71" spans="1:108" ht="15" customHeight="1">
      <c r="A71" s="32"/>
      <c r="B71" s="78" t="s">
        <v>74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9"/>
      <c r="BU71" s="80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2"/>
    </row>
    <row r="72" spans="1:108" ht="15" customHeight="1">
      <c r="A72" s="32"/>
      <c r="B72" s="78" t="s">
        <v>88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9"/>
      <c r="BU72" s="80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2"/>
    </row>
    <row r="73" spans="1:108" ht="15" customHeight="1">
      <c r="A73" s="32"/>
      <c r="B73" s="78" t="s">
        <v>75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9"/>
      <c r="BU73" s="80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2"/>
    </row>
    <row r="74" spans="1:108" ht="15" customHeight="1">
      <c r="A74" s="32"/>
      <c r="B74" s="78" t="s">
        <v>76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9"/>
      <c r="BU74" s="80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2"/>
    </row>
    <row r="75" spans="1:108" ht="15" customHeight="1">
      <c r="A75" s="32"/>
      <c r="B75" s="78" t="s">
        <v>77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9"/>
      <c r="BU75" s="80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2"/>
    </row>
    <row r="76" spans="1:108" ht="15" customHeight="1">
      <c r="A76" s="32"/>
      <c r="B76" s="78" t="s">
        <v>78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9"/>
      <c r="BU76" s="80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2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:DD5"/>
    <mergeCell ref="BU6:DD6"/>
    <mergeCell ref="BU7:DD7"/>
    <mergeCell ref="BU8:DD8"/>
    <mergeCell ref="B50:BT50"/>
    <mergeCell ref="BU50:DD50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4"/>
  <sheetViews>
    <sheetView view="pageBreakPreview" zoomScaleSheetLayoutView="100" zoomScalePageLayoutView="0" workbookViewId="0" topLeftCell="A6">
      <selection activeCell="BN45" sqref="BN45:CB45"/>
    </sheetView>
  </sheetViews>
  <sheetFormatPr defaultColWidth="0.875" defaultRowHeight="12.75"/>
  <cols>
    <col min="1" max="78" width="0.875" style="1" customWidth="1"/>
    <col min="79" max="79" width="2.00390625" style="1" customWidth="1"/>
    <col min="80" max="16384" width="0.875" style="1" customWidth="1"/>
  </cols>
  <sheetData>
    <row r="1" ht="3" customHeight="1"/>
    <row r="2" spans="1:108" s="3" customFormat="1" ht="15" customHeight="1">
      <c r="A2" s="83" t="s">
        <v>107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37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  <c r="AY4" s="137" t="s">
        <v>94</v>
      </c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9"/>
      <c r="BN4" s="137" t="s">
        <v>79</v>
      </c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9"/>
      <c r="CC4" s="146" t="s">
        <v>80</v>
      </c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6"/>
    </row>
    <row r="5" spans="1:108" s="45" customFormat="1" ht="92.25" customHeigh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2"/>
      <c r="AY5" s="140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2"/>
      <c r="BN5" s="140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2"/>
      <c r="CC5" s="135" t="s">
        <v>81</v>
      </c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6"/>
      <c r="CQ5" s="135" t="s">
        <v>130</v>
      </c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6"/>
    </row>
    <row r="6" spans="1:108" ht="30" customHeight="1">
      <c r="A6" s="38"/>
      <c r="B6" s="78" t="s">
        <v>47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107" t="s">
        <v>22</v>
      </c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9"/>
      <c r="BN6" s="104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6"/>
      <c r="CC6" s="104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6"/>
      <c r="CQ6" s="104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6"/>
    </row>
    <row r="7" spans="1:108" s="6" customFormat="1" ht="15">
      <c r="A7" s="38"/>
      <c r="B7" s="89" t="s">
        <v>108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90"/>
      <c r="AY7" s="114" t="s">
        <v>22</v>
      </c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6"/>
      <c r="BN7" s="117">
        <f>BN49+BN76</f>
        <v>9399700</v>
      </c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3"/>
      <c r="CC7" s="111">
        <f>SUM(CC9:CP12)</f>
        <v>0</v>
      </c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3"/>
      <c r="CQ7" s="111">
        <f>SUM(CQ9:DD12)</f>
        <v>0</v>
      </c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3"/>
    </row>
    <row r="8" spans="1:108" s="6" customFormat="1" ht="15">
      <c r="A8" s="38"/>
      <c r="B8" s="78" t="s">
        <v>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9"/>
      <c r="AY8" s="107" t="s">
        <v>22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9"/>
      <c r="BN8" s="104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6"/>
      <c r="CC8" s="104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6"/>
      <c r="CQ8" s="104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6"/>
    </row>
    <row r="9" spans="1:108" s="6" customFormat="1" ht="30" customHeight="1">
      <c r="A9" s="38"/>
      <c r="B9" s="78" t="s">
        <v>28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107" t="s">
        <v>22</v>
      </c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9"/>
      <c r="BN9" s="117">
        <f>BN49</f>
        <v>9388400</v>
      </c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3"/>
      <c r="CC9" s="104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6"/>
      <c r="CQ9" s="104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6"/>
    </row>
    <row r="10" spans="1:108" s="6" customFormat="1" ht="15">
      <c r="A10" s="38"/>
      <c r="B10" s="78" t="s">
        <v>131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107" t="s">
        <v>22</v>
      </c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9"/>
      <c r="BN10" s="117">
        <f>BN76</f>
        <v>11300</v>
      </c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3"/>
      <c r="CC10" s="104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6"/>
      <c r="CQ10" s="104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6"/>
    </row>
    <row r="11" spans="1:108" s="6" customFormat="1" ht="15">
      <c r="A11" s="38"/>
      <c r="B11" s="78" t="s">
        <v>99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9"/>
      <c r="AY11" s="107" t="s">
        <v>22</v>
      </c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9"/>
      <c r="BN11" s="104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6"/>
      <c r="CC11" s="104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6"/>
      <c r="CQ11" s="104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6"/>
    </row>
    <row r="12" spans="1:108" s="6" customFormat="1" ht="74.25" customHeight="1">
      <c r="A12" s="39"/>
      <c r="B12" s="99" t="s">
        <v>139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100"/>
      <c r="AY12" s="143" t="s">
        <v>22</v>
      </c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5"/>
      <c r="BN12" s="132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4"/>
      <c r="CC12" s="132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4"/>
      <c r="CQ12" s="132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4"/>
    </row>
    <row r="13" spans="1:108" s="6" customFormat="1" ht="15">
      <c r="A13" s="38"/>
      <c r="B13" s="78" t="s">
        <v>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9"/>
      <c r="AY13" s="107" t="s">
        <v>22</v>
      </c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9"/>
      <c r="BN13" s="104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6"/>
      <c r="CC13" s="104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6"/>
      <c r="CQ13" s="104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</row>
    <row r="14" spans="1:108" s="6" customFormat="1" ht="15" customHeight="1">
      <c r="A14" s="38"/>
      <c r="B14" s="78" t="s">
        <v>110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9"/>
      <c r="AY14" s="107" t="s">
        <v>22</v>
      </c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6"/>
      <c r="CC14" s="104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6"/>
      <c r="CQ14" s="104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6"/>
    </row>
    <row r="15" spans="1:108" s="6" customFormat="1" ht="15" customHeight="1">
      <c r="A15" s="38"/>
      <c r="B15" s="78" t="s">
        <v>109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9"/>
      <c r="AY15" s="107" t="s">
        <v>22</v>
      </c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9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6"/>
      <c r="CC15" s="104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6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6"/>
    </row>
    <row r="16" spans="1:108" s="6" customFormat="1" ht="15">
      <c r="A16" s="3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9"/>
      <c r="AY16" s="107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9"/>
      <c r="BN16" s="104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6"/>
      <c r="CC16" s="104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6"/>
      <c r="CQ16" s="104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6"/>
    </row>
    <row r="17" spans="1:108" s="6" customFormat="1" ht="30" customHeight="1">
      <c r="A17" s="38"/>
      <c r="B17" s="78" t="s">
        <v>111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107" t="s">
        <v>22</v>
      </c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9"/>
      <c r="BN17" s="104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104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6"/>
      <c r="CQ17" s="104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6"/>
    </row>
    <row r="18" spans="1:108" s="6" customFormat="1" ht="15" customHeight="1">
      <c r="A18" s="38"/>
      <c r="B18" s="78" t="s">
        <v>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07" t="s">
        <v>22</v>
      </c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9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6"/>
      <c r="CC18" s="104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6"/>
      <c r="CQ18" s="104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6"/>
    </row>
    <row r="19" spans="1:108" s="6" customFormat="1" ht="15">
      <c r="A19" s="3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9"/>
      <c r="AY19" s="107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9"/>
      <c r="BN19" s="104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6"/>
      <c r="CC19" s="104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6"/>
      <c r="CQ19" s="104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</row>
    <row r="20" spans="1:108" s="6" customFormat="1" ht="15">
      <c r="A20" s="38"/>
      <c r="B20" s="78" t="s">
        <v>82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  <c r="AY20" s="107" t="s">
        <v>22</v>
      </c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9"/>
      <c r="BN20" s="104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6"/>
      <c r="CC20" s="104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6"/>
      <c r="CQ20" s="104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s="6" customFormat="1" ht="30" customHeight="1">
      <c r="A21" s="38"/>
      <c r="B21" s="78" t="s">
        <v>48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9"/>
      <c r="AY21" s="107" t="s">
        <v>22</v>
      </c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9"/>
      <c r="BN21" s="104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6"/>
      <c r="CC21" s="104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6"/>
      <c r="CQ21" s="104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6"/>
    </row>
    <row r="22" spans="1:108" s="40" customFormat="1" ht="15" customHeight="1">
      <c r="A22" s="18"/>
      <c r="B22" s="89" t="s">
        <v>112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114">
        <v>900</v>
      </c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6"/>
      <c r="BN22" s="117">
        <f>BN24+BN29+BN37+BN40+BN44+BN45</f>
        <v>9399700</v>
      </c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3"/>
      <c r="CC22" s="111">
        <f>CC24+CC29+CC37+CC40+CC44+CC45</f>
        <v>0</v>
      </c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3"/>
      <c r="CQ22" s="111">
        <f>CQ24+CQ29+CQ37+CQ40+CQ44+CQ45</f>
        <v>0</v>
      </c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s="6" customFormat="1" ht="15">
      <c r="A23" s="38"/>
      <c r="B23" s="89" t="s">
        <v>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90"/>
      <c r="AY23" s="114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6"/>
      <c r="BN23" s="111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3"/>
      <c r="CC23" s="111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3"/>
      <c r="CQ23" s="111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3"/>
    </row>
    <row r="24" spans="1:108" s="6" customFormat="1" ht="30" customHeight="1">
      <c r="A24" s="38"/>
      <c r="B24" s="89" t="s">
        <v>29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114">
        <v>210</v>
      </c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6"/>
      <c r="BN24" s="117">
        <f>BN26+BN27+BN28</f>
        <v>5582700</v>
      </c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9"/>
      <c r="CC24" s="111">
        <f>CC51+CC78+CC105</f>
        <v>0</v>
      </c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3"/>
      <c r="CQ24" s="111">
        <f>CQ51+CQ78+CQ105</f>
        <v>0</v>
      </c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3"/>
    </row>
    <row r="25" spans="1:108" s="6" customFormat="1" ht="15">
      <c r="A25" s="38"/>
      <c r="B25" s="89" t="s">
        <v>1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90"/>
      <c r="AY25" s="114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6"/>
      <c r="BN25" s="111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3"/>
      <c r="CC25" s="111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3"/>
      <c r="CQ25" s="111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3"/>
    </row>
    <row r="26" spans="1:108" s="6" customFormat="1" ht="15">
      <c r="A26" s="38"/>
      <c r="B26" s="89" t="s">
        <v>30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114">
        <v>211</v>
      </c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6"/>
      <c r="BN26" s="117">
        <f>BN53</f>
        <v>4270600</v>
      </c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3"/>
      <c r="CC26" s="111">
        <f>CC53+CC80+CC107</f>
        <v>0</v>
      </c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3"/>
      <c r="CQ26" s="111">
        <f>CQ53+CQ80+CQ107</f>
        <v>0</v>
      </c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3"/>
    </row>
    <row r="27" spans="1:108" s="6" customFormat="1" ht="15">
      <c r="A27" s="38"/>
      <c r="B27" s="89" t="s">
        <v>31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90"/>
      <c r="AY27" s="114">
        <v>212</v>
      </c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6"/>
      <c r="BN27" s="117">
        <f>BN54</f>
        <v>22400</v>
      </c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3"/>
      <c r="CC27" s="111">
        <f>CC54+CC81+CC108</f>
        <v>0</v>
      </c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3"/>
      <c r="CQ27" s="111">
        <f>CQ54+CQ81+CQ108</f>
        <v>0</v>
      </c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3"/>
    </row>
    <row r="28" spans="1:108" s="6" customFormat="1" ht="15">
      <c r="A28" s="38"/>
      <c r="B28" s="89" t="s">
        <v>93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90"/>
      <c r="AY28" s="114">
        <v>213</v>
      </c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6"/>
      <c r="BN28" s="117">
        <f>BN55</f>
        <v>1289700</v>
      </c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3"/>
      <c r="CC28" s="111">
        <f>CC55+CC82+CC109</f>
        <v>0</v>
      </c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3"/>
      <c r="CQ28" s="111">
        <f>CQ55+CQ82+CQ109</f>
        <v>0</v>
      </c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3"/>
    </row>
    <row r="29" spans="1:108" s="6" customFormat="1" ht="15" customHeight="1">
      <c r="A29" s="38"/>
      <c r="B29" s="89" t="s">
        <v>32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90"/>
      <c r="AY29" s="114">
        <v>220</v>
      </c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6"/>
      <c r="BN29" s="117">
        <f>BN31+BN32+BN33+BN34+BN35+BN36</f>
        <v>3740500</v>
      </c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9"/>
      <c r="CC29" s="111">
        <f aca="true" t="shared" si="0" ref="CC29:CC48">CC56+CC83+CC110</f>
        <v>0</v>
      </c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3"/>
      <c r="CQ29" s="111">
        <f aca="true" t="shared" si="1" ref="CQ29:CQ48">CQ56+CQ83+CQ110</f>
        <v>0</v>
      </c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3"/>
    </row>
    <row r="30" spans="1:108" s="6" customFormat="1" ht="15">
      <c r="A30" s="38"/>
      <c r="B30" s="89" t="s">
        <v>1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0"/>
      <c r="AY30" s="114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6"/>
      <c r="BN30" s="111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3"/>
      <c r="CC30" s="111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3"/>
      <c r="CQ30" s="111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3"/>
    </row>
    <row r="31" spans="1:108" s="6" customFormat="1" ht="15" customHeight="1">
      <c r="A31" s="38"/>
      <c r="B31" s="89" t="s">
        <v>113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90"/>
      <c r="AY31" s="114">
        <v>221</v>
      </c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6"/>
      <c r="BN31" s="111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3"/>
      <c r="CC31" s="111">
        <f t="shared" si="0"/>
        <v>0</v>
      </c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3"/>
      <c r="CQ31" s="111">
        <f t="shared" si="1"/>
        <v>0</v>
      </c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3"/>
    </row>
    <row r="32" spans="1:108" s="6" customFormat="1" ht="15" customHeight="1">
      <c r="A32" s="38"/>
      <c r="B32" s="89" t="s">
        <v>114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0"/>
      <c r="AY32" s="114">
        <v>222</v>
      </c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6"/>
      <c r="BN32" s="117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3"/>
      <c r="CC32" s="111">
        <f t="shared" si="0"/>
        <v>0</v>
      </c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3"/>
      <c r="CQ32" s="111">
        <f t="shared" si="1"/>
        <v>0</v>
      </c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3"/>
    </row>
    <row r="33" spans="1:108" s="6" customFormat="1" ht="15" customHeight="1">
      <c r="A33" s="38"/>
      <c r="B33" s="89" t="s">
        <v>115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90"/>
      <c r="AY33" s="114">
        <v>223</v>
      </c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6"/>
      <c r="BN33" s="117">
        <f>BN60</f>
        <v>2222600</v>
      </c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3"/>
      <c r="CC33" s="111">
        <f t="shared" si="0"/>
        <v>0</v>
      </c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3"/>
      <c r="CQ33" s="111">
        <f t="shared" si="1"/>
        <v>0</v>
      </c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3"/>
    </row>
    <row r="34" spans="1:108" s="6" customFormat="1" ht="15" customHeight="1">
      <c r="A34" s="38"/>
      <c r="B34" s="89" t="s">
        <v>116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90"/>
      <c r="AY34" s="114">
        <v>224</v>
      </c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6"/>
      <c r="BN34" s="111">
        <f>BN61+BN88+BN115</f>
        <v>0</v>
      </c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3"/>
      <c r="CC34" s="111">
        <f t="shared" si="0"/>
        <v>0</v>
      </c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3"/>
      <c r="CQ34" s="111">
        <f t="shared" si="1"/>
        <v>0</v>
      </c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3"/>
    </row>
    <row r="35" spans="1:108" s="6" customFormat="1" ht="15">
      <c r="A35" s="38"/>
      <c r="B35" s="89" t="s">
        <v>117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90"/>
      <c r="AY35" s="114">
        <v>225</v>
      </c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6"/>
      <c r="BN35" s="111">
        <f>BN62</f>
        <v>690800</v>
      </c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3"/>
      <c r="CC35" s="111">
        <f t="shared" si="0"/>
        <v>0</v>
      </c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3"/>
      <c r="CQ35" s="111">
        <f t="shared" si="1"/>
        <v>0</v>
      </c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3"/>
    </row>
    <row r="36" spans="1:108" s="6" customFormat="1" ht="15" customHeight="1">
      <c r="A36" s="38"/>
      <c r="B36" s="89" t="s">
        <v>118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114">
        <v>226</v>
      </c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6"/>
      <c r="BN36" s="117">
        <f>BN63</f>
        <v>827100</v>
      </c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3"/>
      <c r="CC36" s="111">
        <f t="shared" si="0"/>
        <v>0</v>
      </c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3"/>
      <c r="CQ36" s="111">
        <f t="shared" si="1"/>
        <v>0</v>
      </c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3"/>
    </row>
    <row r="37" spans="1:108" s="6" customFormat="1" ht="30" customHeight="1">
      <c r="A37" s="38"/>
      <c r="B37" s="89" t="s">
        <v>33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90"/>
      <c r="AY37" s="114">
        <v>240</v>
      </c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6"/>
      <c r="BN37" s="111">
        <f>BN64+BN91+BN118</f>
        <v>0</v>
      </c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3"/>
      <c r="CC37" s="111">
        <f t="shared" si="0"/>
        <v>0</v>
      </c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3"/>
      <c r="CQ37" s="111">
        <f t="shared" si="1"/>
        <v>0</v>
      </c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3"/>
    </row>
    <row r="38" spans="1:108" s="6" customFormat="1" ht="14.25" customHeight="1">
      <c r="A38" s="38"/>
      <c r="B38" s="89" t="s">
        <v>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90"/>
      <c r="AY38" s="114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6"/>
      <c r="BN38" s="111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3"/>
      <c r="CC38" s="111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3"/>
      <c r="CQ38" s="111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3"/>
    </row>
    <row r="39" spans="1:108" s="6" customFormat="1" ht="30" customHeight="1">
      <c r="A39" s="38"/>
      <c r="B39" s="89" t="s">
        <v>134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90"/>
      <c r="AY39" s="114">
        <v>241</v>
      </c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6"/>
      <c r="BN39" s="111">
        <f>BN66+BN93+BN120</f>
        <v>0</v>
      </c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3"/>
      <c r="CC39" s="111">
        <f t="shared" si="0"/>
        <v>0</v>
      </c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3"/>
      <c r="CQ39" s="111">
        <f t="shared" si="1"/>
        <v>0</v>
      </c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3"/>
    </row>
    <row r="40" spans="1:108" s="6" customFormat="1" ht="15">
      <c r="A40" s="38"/>
      <c r="B40" s="89" t="s">
        <v>49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90"/>
      <c r="AY40" s="114">
        <v>260</v>
      </c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6"/>
      <c r="BN40" s="111">
        <f>BN67+BN94+BN121</f>
        <v>0</v>
      </c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3"/>
      <c r="CC40" s="111">
        <f t="shared" si="0"/>
        <v>0</v>
      </c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3"/>
      <c r="CQ40" s="111">
        <f t="shared" si="1"/>
        <v>0</v>
      </c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3"/>
    </row>
    <row r="41" spans="1:108" s="6" customFormat="1" ht="14.25" customHeight="1">
      <c r="A41" s="38"/>
      <c r="B41" s="89" t="s">
        <v>1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0"/>
      <c r="AY41" s="114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6"/>
      <c r="BN41" s="111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3"/>
      <c r="CC41" s="111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3"/>
      <c r="CQ41" s="111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3"/>
    </row>
    <row r="42" spans="1:108" s="6" customFormat="1" ht="15" customHeight="1">
      <c r="A42" s="38"/>
      <c r="B42" s="89" t="s">
        <v>119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114">
        <v>262</v>
      </c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6"/>
      <c r="BN42" s="111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3"/>
      <c r="CC42" s="111">
        <f t="shared" si="0"/>
        <v>0</v>
      </c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3"/>
      <c r="CQ42" s="111">
        <f t="shared" si="1"/>
        <v>0</v>
      </c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3"/>
    </row>
    <row r="43" spans="1:108" s="6" customFormat="1" ht="45" customHeight="1">
      <c r="A43" s="38"/>
      <c r="B43" s="89" t="s">
        <v>120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90"/>
      <c r="AY43" s="114">
        <v>263</v>
      </c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6"/>
      <c r="BN43" s="111">
        <f>BN70+BN97+BN124</f>
        <v>0</v>
      </c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3"/>
      <c r="CC43" s="111">
        <f t="shared" si="0"/>
        <v>0</v>
      </c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3"/>
      <c r="CQ43" s="111">
        <f t="shared" si="1"/>
        <v>0</v>
      </c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3"/>
    </row>
    <row r="44" spans="1:108" s="6" customFormat="1" ht="15">
      <c r="A44" s="38"/>
      <c r="B44" s="89" t="s">
        <v>50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114">
        <v>290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6"/>
      <c r="BN44" s="117">
        <f>BN71+BN98</f>
        <v>45900</v>
      </c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3"/>
      <c r="CC44" s="111">
        <f t="shared" si="0"/>
        <v>0</v>
      </c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3"/>
      <c r="CQ44" s="111">
        <f t="shared" si="1"/>
        <v>0</v>
      </c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3"/>
    </row>
    <row r="45" spans="1:108" s="6" customFormat="1" ht="15" customHeight="1">
      <c r="A45" s="38"/>
      <c r="B45" s="89" t="s">
        <v>23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90"/>
      <c r="AY45" s="114">
        <v>300</v>
      </c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6"/>
      <c r="BN45" s="117">
        <f>BN47+BN48</f>
        <v>30600</v>
      </c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9"/>
      <c r="CC45" s="111">
        <f t="shared" si="0"/>
        <v>0</v>
      </c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3"/>
      <c r="CQ45" s="111">
        <f t="shared" si="1"/>
        <v>0</v>
      </c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3"/>
    </row>
    <row r="46" spans="1:108" s="6" customFormat="1" ht="14.25" customHeight="1">
      <c r="A46" s="38"/>
      <c r="B46" s="89" t="s">
        <v>1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90"/>
      <c r="AY46" s="114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6"/>
      <c r="BN46" s="117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9"/>
      <c r="CC46" s="111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3"/>
      <c r="CQ46" s="111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3"/>
    </row>
    <row r="47" spans="1:108" s="6" customFormat="1" ht="15">
      <c r="A47" s="38"/>
      <c r="B47" s="89" t="s">
        <v>121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90"/>
      <c r="AY47" s="114">
        <v>310</v>
      </c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6"/>
      <c r="BN47" s="117">
        <f>BN74</f>
        <v>20600</v>
      </c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9"/>
      <c r="CC47" s="111">
        <f t="shared" si="0"/>
        <v>0</v>
      </c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3"/>
      <c r="CQ47" s="111">
        <f t="shared" si="1"/>
        <v>0</v>
      </c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3"/>
    </row>
    <row r="48" spans="1:108" s="6" customFormat="1" ht="15" customHeight="1">
      <c r="A48" s="38"/>
      <c r="B48" s="89" t="s">
        <v>122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90"/>
      <c r="AY48" s="114">
        <v>340</v>
      </c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6"/>
      <c r="BN48" s="117">
        <f>BN75</f>
        <v>10000</v>
      </c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3"/>
      <c r="CC48" s="111">
        <f t="shared" si="0"/>
        <v>0</v>
      </c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3"/>
      <c r="CQ48" s="111">
        <f t="shared" si="1"/>
        <v>0</v>
      </c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3"/>
    </row>
    <row r="49" spans="1:108" s="6" customFormat="1" ht="47.25" customHeight="1">
      <c r="A49" s="38"/>
      <c r="B49" s="89" t="s">
        <v>132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90"/>
      <c r="AY49" s="114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6"/>
      <c r="BN49" s="117">
        <f>BN51+BN56+BN64+BN67+BN71+BN72</f>
        <v>9388400</v>
      </c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9"/>
      <c r="CC49" s="111">
        <f>CC51+CC56+CC64+CC67+CC71+CC72</f>
        <v>0</v>
      </c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3"/>
      <c r="CQ49" s="111">
        <f>CQ51+CQ56+CQ64+CQ67+CQ71+CQ72</f>
        <v>0</v>
      </c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3"/>
    </row>
    <row r="50" spans="1:108" s="6" customFormat="1" ht="15">
      <c r="A50" s="38"/>
      <c r="B50" s="78" t="s">
        <v>7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107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9"/>
      <c r="BN50" s="104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6"/>
      <c r="CC50" s="104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6"/>
      <c r="CQ50" s="104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6"/>
    </row>
    <row r="51" spans="1:108" s="6" customFormat="1" ht="30" customHeight="1">
      <c r="A51" s="38"/>
      <c r="B51" s="78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9"/>
      <c r="AY51" s="107">
        <v>210</v>
      </c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9"/>
      <c r="BN51" s="110">
        <f>SUM(BN53:CB55)</f>
        <v>5582700</v>
      </c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6"/>
      <c r="CC51" s="104">
        <f>SUM(CC53:CP55)</f>
        <v>0</v>
      </c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6"/>
      <c r="CQ51" s="104">
        <f>SUM(CQ53:DD55)</f>
        <v>0</v>
      </c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6"/>
    </row>
    <row r="52" spans="1:108" s="6" customFormat="1" ht="15">
      <c r="A52" s="38"/>
      <c r="B52" s="78" t="s">
        <v>1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107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9"/>
      <c r="BN52" s="104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6"/>
      <c r="CC52" s="104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6"/>
      <c r="CQ52" s="104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6"/>
    </row>
    <row r="53" spans="1:108" s="6" customFormat="1" ht="15">
      <c r="A53" s="38"/>
      <c r="B53" s="78" t="s">
        <v>30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107">
        <v>211</v>
      </c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9"/>
      <c r="BN53" s="110">
        <f>118300+4152300</f>
        <v>4270600</v>
      </c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6"/>
      <c r="CC53" s="104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6"/>
      <c r="CQ53" s="104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6"/>
    </row>
    <row r="54" spans="1:108" s="6" customFormat="1" ht="15">
      <c r="A54" s="38"/>
      <c r="B54" s="78" t="s">
        <v>31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9"/>
      <c r="AY54" s="107">
        <v>212</v>
      </c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  <c r="BN54" s="110">
        <f>800+21600</f>
        <v>22400</v>
      </c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6"/>
      <c r="CC54" s="104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6"/>
      <c r="CQ54" s="104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6"/>
    </row>
    <row r="55" spans="1:108" s="6" customFormat="1" ht="15">
      <c r="A55" s="38"/>
      <c r="B55" s="78" t="s">
        <v>93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9"/>
      <c r="AY55" s="107">
        <v>213</v>
      </c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9"/>
      <c r="BN55" s="110">
        <f>35700+1254000</f>
        <v>1289700</v>
      </c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6"/>
      <c r="CC55" s="104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6"/>
      <c r="CQ55" s="104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6"/>
    </row>
    <row r="56" spans="1:108" s="6" customFormat="1" ht="15" customHeight="1">
      <c r="A56" s="38"/>
      <c r="B56" s="78" t="s">
        <v>32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9"/>
      <c r="AY56" s="107">
        <v>220</v>
      </c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9"/>
      <c r="BN56" s="110">
        <f>SUM(BN58:CB63)</f>
        <v>3740500</v>
      </c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1"/>
      <c r="CC56" s="104">
        <f>SUM(CC58:CP63)</f>
        <v>0</v>
      </c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6"/>
      <c r="CQ56" s="104">
        <f>SUM(CQ58:DD63)</f>
        <v>0</v>
      </c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6"/>
    </row>
    <row r="57" spans="1:108" s="6" customFormat="1" ht="15">
      <c r="A57" s="38"/>
      <c r="B57" s="78" t="s">
        <v>1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9"/>
      <c r="AY57" s="107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9"/>
      <c r="BN57" s="104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6"/>
      <c r="CC57" s="104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6"/>
      <c r="CQ57" s="104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6"/>
    </row>
    <row r="58" spans="1:108" s="6" customFormat="1" ht="15" customHeight="1">
      <c r="A58" s="38"/>
      <c r="B58" s="78" t="s">
        <v>113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9"/>
      <c r="AY58" s="107">
        <v>221</v>
      </c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9"/>
      <c r="BN58" s="104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6"/>
      <c r="CC58" s="104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6"/>
      <c r="CQ58" s="104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6"/>
    </row>
    <row r="59" spans="1:108" s="6" customFormat="1" ht="15" customHeight="1">
      <c r="A59" s="38"/>
      <c r="B59" s="78" t="s">
        <v>114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9"/>
      <c r="AY59" s="107">
        <v>222</v>
      </c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9"/>
      <c r="BN59" s="124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6"/>
      <c r="CC59" s="104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6"/>
      <c r="CQ59" s="104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6"/>
    </row>
    <row r="60" spans="1:108" s="6" customFormat="1" ht="15" customHeight="1">
      <c r="A60" s="38"/>
      <c r="B60" s="78" t="s">
        <v>115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9"/>
      <c r="AY60" s="107">
        <v>223</v>
      </c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9"/>
      <c r="BN60" s="110">
        <v>2222600</v>
      </c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6"/>
      <c r="CC60" s="104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6"/>
      <c r="CQ60" s="104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6"/>
    </row>
    <row r="61" spans="1:108" s="6" customFormat="1" ht="15" customHeight="1">
      <c r="A61" s="38"/>
      <c r="B61" s="78" t="s">
        <v>116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9"/>
      <c r="AY61" s="107">
        <v>224</v>
      </c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9"/>
      <c r="BN61" s="104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6"/>
      <c r="CC61" s="104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6"/>
      <c r="CQ61" s="104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6"/>
    </row>
    <row r="62" spans="1:108" s="6" customFormat="1" ht="15">
      <c r="A62" s="38"/>
      <c r="B62" s="78" t="s">
        <v>117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9"/>
      <c r="AY62" s="107">
        <v>225</v>
      </c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9"/>
      <c r="BN62" s="104">
        <f>5200+685600</f>
        <v>690800</v>
      </c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6"/>
      <c r="CC62" s="104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6"/>
      <c r="CQ62" s="104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6"/>
    </row>
    <row r="63" spans="1:108" s="6" customFormat="1" ht="15" customHeight="1">
      <c r="A63" s="38"/>
      <c r="B63" s="78" t="s">
        <v>118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9"/>
      <c r="AY63" s="107">
        <v>226</v>
      </c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9"/>
      <c r="BN63" s="110">
        <f>97300+4800+725000</f>
        <v>827100</v>
      </c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6"/>
      <c r="CC63" s="104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6"/>
      <c r="CQ63" s="104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6"/>
    </row>
    <row r="64" spans="1:108" s="6" customFormat="1" ht="30" customHeight="1">
      <c r="A64" s="38"/>
      <c r="B64" s="78" t="s">
        <v>33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9"/>
      <c r="AY64" s="107">
        <v>240</v>
      </c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9"/>
      <c r="BN64" s="104">
        <f>BN66</f>
        <v>0</v>
      </c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6"/>
      <c r="CC64" s="104">
        <f>CC66</f>
        <v>0</v>
      </c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6"/>
      <c r="CQ64" s="104">
        <f>CQ66</f>
        <v>0</v>
      </c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6"/>
    </row>
    <row r="65" spans="1:108" s="6" customFormat="1" ht="14.25" customHeight="1">
      <c r="A65" s="38"/>
      <c r="B65" s="78" t="s">
        <v>1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9"/>
      <c r="AY65" s="107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9"/>
      <c r="BN65" s="104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6"/>
      <c r="CC65" s="104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6"/>
      <c r="CQ65" s="104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6"/>
    </row>
    <row r="66" spans="1:108" s="6" customFormat="1" ht="30" customHeight="1">
      <c r="A66" s="38"/>
      <c r="B66" s="78" t="s">
        <v>134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9"/>
      <c r="AY66" s="107">
        <v>241</v>
      </c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9"/>
      <c r="BN66" s="104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6"/>
      <c r="CC66" s="104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6"/>
      <c r="CQ66" s="104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6"/>
    </row>
    <row r="67" spans="1:108" s="6" customFormat="1" ht="15">
      <c r="A67" s="38"/>
      <c r="B67" s="78" t="s">
        <v>49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9"/>
      <c r="AY67" s="107">
        <v>260</v>
      </c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9"/>
      <c r="BN67" s="104">
        <f>BN69+BN70</f>
        <v>0</v>
      </c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6"/>
      <c r="CC67" s="104">
        <f>CC69+CC70</f>
        <v>0</v>
      </c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6"/>
      <c r="CQ67" s="104">
        <f>CQ69+CQ70</f>
        <v>0</v>
      </c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6"/>
    </row>
    <row r="68" spans="1:108" s="6" customFormat="1" ht="14.25" customHeight="1">
      <c r="A68" s="38"/>
      <c r="B68" s="78" t="s">
        <v>1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9"/>
      <c r="AY68" s="107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9"/>
      <c r="BN68" s="104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6"/>
      <c r="CC68" s="104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6"/>
      <c r="CQ68" s="104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6"/>
    </row>
    <row r="69" spans="1:108" s="6" customFormat="1" ht="15" customHeight="1">
      <c r="A69" s="38"/>
      <c r="B69" s="78" t="s">
        <v>119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9"/>
      <c r="AY69" s="107">
        <v>262</v>
      </c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9"/>
      <c r="BN69" s="104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6"/>
      <c r="CC69" s="104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6"/>
      <c r="CQ69" s="104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6"/>
    </row>
    <row r="70" spans="1:108" s="6" customFormat="1" ht="45" customHeight="1">
      <c r="A70" s="38"/>
      <c r="B70" s="78" t="s">
        <v>120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9"/>
      <c r="AY70" s="107">
        <v>263</v>
      </c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9"/>
      <c r="BN70" s="104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6"/>
      <c r="CC70" s="104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6"/>
      <c r="CQ70" s="104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6"/>
    </row>
    <row r="71" spans="1:108" s="6" customFormat="1" ht="15">
      <c r="A71" s="38"/>
      <c r="B71" s="78" t="s">
        <v>50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9"/>
      <c r="AY71" s="107">
        <v>290</v>
      </c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9"/>
      <c r="BN71" s="110">
        <v>34600</v>
      </c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6"/>
      <c r="CC71" s="104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6"/>
      <c r="CQ71" s="104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6"/>
    </row>
    <row r="72" spans="1:108" s="6" customFormat="1" ht="15" customHeight="1">
      <c r="A72" s="38"/>
      <c r="B72" s="78" t="s">
        <v>23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9"/>
      <c r="AY72" s="107">
        <v>300</v>
      </c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9"/>
      <c r="BN72" s="110">
        <f>BN74+BN75</f>
        <v>30600</v>
      </c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1"/>
      <c r="CC72" s="104">
        <f>CC74+CC75</f>
        <v>0</v>
      </c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6"/>
      <c r="CQ72" s="104">
        <f>CQ74+CQ75</f>
        <v>0</v>
      </c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6"/>
    </row>
    <row r="73" spans="1:108" s="6" customFormat="1" ht="14.25" customHeight="1">
      <c r="A73" s="38"/>
      <c r="B73" s="78" t="s">
        <v>1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9"/>
      <c r="AY73" s="107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9"/>
      <c r="BN73" s="104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6"/>
      <c r="CC73" s="104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6"/>
      <c r="CQ73" s="104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6"/>
    </row>
    <row r="74" spans="1:108" s="6" customFormat="1" ht="15">
      <c r="A74" s="38"/>
      <c r="B74" s="78" t="s">
        <v>121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9"/>
      <c r="AY74" s="107">
        <v>310</v>
      </c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9"/>
      <c r="BN74" s="104">
        <v>20600</v>
      </c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6"/>
      <c r="CC74" s="104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6"/>
      <c r="CQ74" s="104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6"/>
    </row>
    <row r="75" spans="1:108" s="6" customFormat="1" ht="15" customHeight="1">
      <c r="A75" s="38"/>
      <c r="B75" s="78" t="s">
        <v>122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9"/>
      <c r="AY75" s="107">
        <v>340</v>
      </c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9"/>
      <c r="BN75" s="110">
        <v>10000</v>
      </c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6"/>
      <c r="CC75" s="104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6"/>
      <c r="CQ75" s="104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6"/>
    </row>
    <row r="76" spans="1:108" s="6" customFormat="1" ht="30" customHeight="1">
      <c r="A76" s="38"/>
      <c r="B76" s="89" t="s">
        <v>133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90"/>
      <c r="AY76" s="114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6"/>
      <c r="BN76" s="117">
        <f>BN78+BN83+BN91+BN94+BN98+BN99</f>
        <v>11300</v>
      </c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9"/>
      <c r="CC76" s="111">
        <f>CC78+CC83+CC91+CC94+CC98+CC99</f>
        <v>0</v>
      </c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3"/>
      <c r="CQ76" s="111">
        <f>CQ78+CQ83+CQ91+CQ94+CQ98+CQ99</f>
        <v>0</v>
      </c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3"/>
    </row>
    <row r="77" spans="1:108" s="6" customFormat="1" ht="15">
      <c r="A77" s="38"/>
      <c r="B77" s="78" t="s">
        <v>7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9"/>
      <c r="AY77" s="107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9"/>
      <c r="BN77" s="104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6"/>
      <c r="CC77" s="104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6"/>
      <c r="CQ77" s="104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6"/>
    </row>
    <row r="78" spans="1:108" s="6" customFormat="1" ht="30" customHeight="1">
      <c r="A78" s="38"/>
      <c r="B78" s="78" t="s">
        <v>29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9"/>
      <c r="AY78" s="107">
        <v>210</v>
      </c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9"/>
      <c r="BN78" s="104">
        <f>SUM(BN80:CB82)</f>
        <v>0</v>
      </c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6"/>
      <c r="CC78" s="104">
        <f>SUM(CC80:CP82)</f>
        <v>0</v>
      </c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6"/>
      <c r="CQ78" s="104">
        <f>SUM(CQ80:DD82)</f>
        <v>0</v>
      </c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6"/>
    </row>
    <row r="79" spans="1:108" s="6" customFormat="1" ht="15">
      <c r="A79" s="38"/>
      <c r="B79" s="78" t="s">
        <v>1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9"/>
      <c r="AY79" s="107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9"/>
      <c r="BN79" s="104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6"/>
      <c r="CC79" s="104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6"/>
      <c r="CQ79" s="104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6"/>
    </row>
    <row r="80" spans="1:108" s="6" customFormat="1" ht="15">
      <c r="A80" s="38"/>
      <c r="B80" s="78" t="s">
        <v>30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9"/>
      <c r="AY80" s="107">
        <v>211</v>
      </c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9"/>
      <c r="BN80" s="104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6"/>
      <c r="CC80" s="104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6"/>
      <c r="CQ80" s="104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6"/>
    </row>
    <row r="81" spans="1:108" s="6" customFormat="1" ht="15">
      <c r="A81" s="38"/>
      <c r="B81" s="78" t="s">
        <v>31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9"/>
      <c r="AY81" s="107">
        <v>212</v>
      </c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9"/>
      <c r="BN81" s="104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6"/>
      <c r="CC81" s="104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6"/>
      <c r="CQ81" s="104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6"/>
    </row>
    <row r="82" spans="1:108" s="6" customFormat="1" ht="15">
      <c r="A82" s="38"/>
      <c r="B82" s="78" t="s">
        <v>93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9"/>
      <c r="AY82" s="107">
        <v>213</v>
      </c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9"/>
      <c r="BN82" s="104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6"/>
      <c r="CC82" s="104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6"/>
      <c r="CQ82" s="104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6"/>
    </row>
    <row r="83" spans="1:108" s="6" customFormat="1" ht="15" customHeight="1">
      <c r="A83" s="38"/>
      <c r="B83" s="78" t="s">
        <v>32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9"/>
      <c r="AY83" s="107">
        <v>220</v>
      </c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9"/>
      <c r="BN83" s="104">
        <f>BN85+BN86+BN87+BN88+BN89+BN90</f>
        <v>0</v>
      </c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6"/>
      <c r="CC83" s="104">
        <f>SUM(CC85:CP90)</f>
        <v>0</v>
      </c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6"/>
      <c r="CQ83" s="104">
        <f>SUM(CQ85:DD90)</f>
        <v>0</v>
      </c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6"/>
    </row>
    <row r="84" spans="1:108" s="6" customFormat="1" ht="15">
      <c r="A84" s="38"/>
      <c r="B84" s="78" t="s">
        <v>1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9"/>
      <c r="AY84" s="107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9"/>
      <c r="BN84" s="104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6"/>
      <c r="CC84" s="104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6"/>
      <c r="CQ84" s="104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6"/>
    </row>
    <row r="85" spans="1:108" s="6" customFormat="1" ht="15" customHeight="1">
      <c r="A85" s="38"/>
      <c r="B85" s="78" t="s">
        <v>113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9"/>
      <c r="AY85" s="107">
        <v>221</v>
      </c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9"/>
      <c r="BN85" s="104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6"/>
      <c r="CC85" s="104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6"/>
      <c r="CQ85" s="104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6"/>
    </row>
    <row r="86" spans="1:108" s="6" customFormat="1" ht="15" customHeight="1">
      <c r="A86" s="38"/>
      <c r="B86" s="78" t="s">
        <v>114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9"/>
      <c r="AY86" s="107">
        <v>222</v>
      </c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9"/>
      <c r="BN86" s="104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6"/>
      <c r="CC86" s="104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6"/>
      <c r="CQ86" s="104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6"/>
    </row>
    <row r="87" spans="1:108" s="6" customFormat="1" ht="15" customHeight="1">
      <c r="A87" s="38"/>
      <c r="B87" s="78" t="s">
        <v>115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9"/>
      <c r="AY87" s="107">
        <v>223</v>
      </c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9"/>
      <c r="BN87" s="104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6"/>
      <c r="CC87" s="104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6"/>
      <c r="CQ87" s="104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6"/>
    </row>
    <row r="88" spans="1:108" s="6" customFormat="1" ht="15" customHeight="1">
      <c r="A88" s="38"/>
      <c r="B88" s="78" t="s">
        <v>116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  <c r="AY88" s="107">
        <v>224</v>
      </c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9"/>
      <c r="BN88" s="104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6"/>
      <c r="CC88" s="104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6"/>
      <c r="CQ88" s="104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6"/>
    </row>
    <row r="89" spans="1:108" s="6" customFormat="1" ht="15">
      <c r="A89" s="38"/>
      <c r="B89" s="78" t="s">
        <v>117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9"/>
      <c r="AY89" s="107">
        <v>225</v>
      </c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9"/>
      <c r="BN89" s="104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6"/>
      <c r="CC89" s="104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6"/>
      <c r="CQ89" s="104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6"/>
    </row>
    <row r="90" spans="1:108" s="6" customFormat="1" ht="15" customHeight="1">
      <c r="A90" s="38"/>
      <c r="B90" s="78" t="s">
        <v>118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9"/>
      <c r="AY90" s="107">
        <v>226</v>
      </c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9"/>
      <c r="BN90" s="104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6"/>
      <c r="CC90" s="104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6"/>
      <c r="CQ90" s="104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6"/>
    </row>
    <row r="91" spans="1:108" s="6" customFormat="1" ht="30" customHeight="1">
      <c r="A91" s="38"/>
      <c r="B91" s="78" t="s">
        <v>33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9"/>
      <c r="AY91" s="107">
        <v>240</v>
      </c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9"/>
      <c r="BN91" s="104">
        <f>BN93</f>
        <v>0</v>
      </c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6"/>
      <c r="CC91" s="104">
        <f>CC93</f>
        <v>0</v>
      </c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6"/>
      <c r="CQ91" s="104">
        <f>CQ93</f>
        <v>0</v>
      </c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6"/>
    </row>
    <row r="92" spans="1:108" s="6" customFormat="1" ht="14.25" customHeight="1">
      <c r="A92" s="38"/>
      <c r="B92" s="78" t="s">
        <v>1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9"/>
      <c r="AY92" s="107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9"/>
      <c r="BN92" s="104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6"/>
      <c r="CC92" s="104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6"/>
      <c r="CQ92" s="104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6"/>
    </row>
    <row r="93" spans="1:108" s="6" customFormat="1" ht="30" customHeight="1">
      <c r="A93" s="38"/>
      <c r="B93" s="78" t="s">
        <v>134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9"/>
      <c r="AY93" s="107">
        <v>241</v>
      </c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9"/>
      <c r="BN93" s="104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6"/>
      <c r="CC93" s="104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6"/>
      <c r="CQ93" s="104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6"/>
    </row>
    <row r="94" spans="1:108" s="6" customFormat="1" ht="15">
      <c r="A94" s="38"/>
      <c r="B94" s="78" t="s">
        <v>49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9"/>
      <c r="AY94" s="107">
        <v>260</v>
      </c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9"/>
      <c r="BN94" s="104">
        <f>BN96+BN97</f>
        <v>0</v>
      </c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6"/>
      <c r="CC94" s="104">
        <f>CC96+CC97</f>
        <v>0</v>
      </c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6"/>
      <c r="CQ94" s="104">
        <f>CQ96+CQ97</f>
        <v>0</v>
      </c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6"/>
    </row>
    <row r="95" spans="1:108" s="6" customFormat="1" ht="14.25" customHeight="1">
      <c r="A95" s="38"/>
      <c r="B95" s="78" t="s">
        <v>1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9"/>
      <c r="AY95" s="107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9"/>
      <c r="BN95" s="104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6"/>
      <c r="CC95" s="104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6"/>
      <c r="CQ95" s="104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6"/>
    </row>
    <row r="96" spans="1:108" s="6" customFormat="1" ht="15" customHeight="1">
      <c r="A96" s="38"/>
      <c r="B96" s="78" t="s">
        <v>119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  <c r="AY96" s="107">
        <v>262</v>
      </c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9"/>
      <c r="BN96" s="104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6"/>
      <c r="CC96" s="104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6"/>
      <c r="CQ96" s="104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6"/>
    </row>
    <row r="97" spans="1:108" s="6" customFormat="1" ht="45" customHeight="1">
      <c r="A97" s="38"/>
      <c r="B97" s="78" t="s">
        <v>120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9"/>
      <c r="AY97" s="107">
        <v>263</v>
      </c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9"/>
      <c r="BN97" s="104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6"/>
      <c r="CC97" s="104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6"/>
      <c r="CQ97" s="104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6"/>
    </row>
    <row r="98" spans="1:108" s="6" customFormat="1" ht="15">
      <c r="A98" s="38"/>
      <c r="B98" s="78" t="s">
        <v>50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9"/>
      <c r="AY98" s="107">
        <v>290</v>
      </c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9"/>
      <c r="BN98" s="110">
        <v>11300</v>
      </c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6"/>
      <c r="CC98" s="104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6"/>
      <c r="CQ98" s="104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6"/>
    </row>
    <row r="99" spans="1:108" s="6" customFormat="1" ht="15" customHeight="1">
      <c r="A99" s="38"/>
      <c r="B99" s="78" t="s">
        <v>23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9"/>
      <c r="AY99" s="107">
        <v>300</v>
      </c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9"/>
      <c r="BN99" s="104">
        <f>BN101+BN102</f>
        <v>0</v>
      </c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6"/>
      <c r="CC99" s="104">
        <f>CC101+CC102</f>
        <v>0</v>
      </c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6"/>
      <c r="CQ99" s="104">
        <f>CQ101+CQ102</f>
        <v>0</v>
      </c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6"/>
    </row>
    <row r="100" spans="1:108" s="6" customFormat="1" ht="14.25" customHeight="1">
      <c r="A100" s="38"/>
      <c r="B100" s="78" t="s">
        <v>1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9"/>
      <c r="AY100" s="107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9"/>
      <c r="BN100" s="104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6"/>
      <c r="CC100" s="104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6"/>
      <c r="CQ100" s="104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6"/>
    </row>
    <row r="101" spans="1:108" s="6" customFormat="1" ht="15">
      <c r="A101" s="38"/>
      <c r="B101" s="78" t="s">
        <v>121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9"/>
      <c r="AY101" s="107">
        <v>310</v>
      </c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9"/>
      <c r="BN101" s="104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6"/>
      <c r="CC101" s="104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6"/>
      <c r="CQ101" s="104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6"/>
    </row>
    <row r="102" spans="1:108" s="6" customFormat="1" ht="15" customHeight="1">
      <c r="A102" s="38"/>
      <c r="B102" s="78" t="s">
        <v>122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9"/>
      <c r="AY102" s="107">
        <v>340</v>
      </c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9"/>
      <c r="BN102" s="104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  <c r="CC102" s="104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6"/>
      <c r="CQ102" s="104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6"/>
    </row>
    <row r="103" spans="1:108" s="6" customFormat="1" ht="112.5" customHeight="1">
      <c r="A103" s="38"/>
      <c r="B103" s="89" t="s">
        <v>140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90"/>
      <c r="AY103" s="114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6"/>
      <c r="BN103" s="111">
        <f>BN105+BN110+BN118+BN121+BN125+BN126</f>
        <v>0</v>
      </c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3"/>
      <c r="CC103" s="111">
        <f>CC105+CC110+CC118+CC121+CC125+CC126</f>
        <v>0</v>
      </c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3"/>
      <c r="CQ103" s="111">
        <f>CQ105+CQ110+CQ118+CQ121+CQ125+CQ126</f>
        <v>0</v>
      </c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s="6" customFormat="1" ht="15">
      <c r="A104" s="38"/>
      <c r="B104" s="78" t="s">
        <v>7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9"/>
      <c r="AY104" s="107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9"/>
      <c r="BN104" s="104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6"/>
      <c r="CC104" s="104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6"/>
      <c r="CQ104" s="104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6"/>
    </row>
    <row r="105" spans="1:108" s="6" customFormat="1" ht="30" customHeight="1">
      <c r="A105" s="38"/>
      <c r="B105" s="78" t="s">
        <v>29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9"/>
      <c r="AY105" s="107">
        <v>210</v>
      </c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9"/>
      <c r="BN105" s="104">
        <f>SUM(BN107:CB109)</f>
        <v>0</v>
      </c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6"/>
      <c r="CC105" s="104">
        <f>SUM(CC107:CP109)</f>
        <v>0</v>
      </c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6"/>
      <c r="CQ105" s="104">
        <f>SUM(CQ107:DD109)</f>
        <v>0</v>
      </c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6"/>
    </row>
    <row r="106" spans="1:108" s="6" customFormat="1" ht="15">
      <c r="A106" s="38"/>
      <c r="B106" s="78" t="s">
        <v>1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9"/>
      <c r="AY106" s="107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9"/>
      <c r="BN106" s="104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6"/>
      <c r="CC106" s="104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6"/>
      <c r="CQ106" s="104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s="6" customFormat="1" ht="15">
      <c r="A107" s="38"/>
      <c r="B107" s="78" t="s">
        <v>30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9"/>
      <c r="AY107" s="107">
        <v>211</v>
      </c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9"/>
      <c r="BN107" s="104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6"/>
      <c r="CC107" s="104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6"/>
      <c r="CQ107" s="104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6"/>
    </row>
    <row r="108" spans="1:108" s="6" customFormat="1" ht="15">
      <c r="A108" s="38"/>
      <c r="B108" s="78" t="s">
        <v>31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9"/>
      <c r="AY108" s="107">
        <v>212</v>
      </c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9"/>
      <c r="BN108" s="104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6"/>
      <c r="CC108" s="104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6"/>
      <c r="CQ108" s="104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6"/>
    </row>
    <row r="109" spans="1:108" s="6" customFormat="1" ht="15">
      <c r="A109" s="38"/>
      <c r="B109" s="78" t="s">
        <v>93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9"/>
      <c r="AY109" s="107">
        <v>213</v>
      </c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9"/>
      <c r="BN109" s="104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6"/>
      <c r="CC109" s="104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6"/>
      <c r="CQ109" s="104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6"/>
    </row>
    <row r="110" spans="1:108" s="6" customFormat="1" ht="15" customHeight="1">
      <c r="A110" s="38"/>
      <c r="B110" s="78" t="s">
        <v>32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9"/>
      <c r="AY110" s="107">
        <v>220</v>
      </c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9"/>
      <c r="BN110" s="104">
        <f>SUM(BN112:CB117)</f>
        <v>0</v>
      </c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6"/>
      <c r="CC110" s="104">
        <f>SUM(CC112:CP117)</f>
        <v>0</v>
      </c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6"/>
      <c r="CQ110" s="104">
        <f>SUM(CQ112:DD117)</f>
        <v>0</v>
      </c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6"/>
    </row>
    <row r="111" spans="1:108" s="6" customFormat="1" ht="15">
      <c r="A111" s="38"/>
      <c r="B111" s="78" t="s">
        <v>1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9"/>
      <c r="AY111" s="107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9"/>
      <c r="BN111" s="104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6"/>
      <c r="CC111" s="104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6"/>
      <c r="CQ111" s="104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6"/>
    </row>
    <row r="112" spans="1:108" s="6" customFormat="1" ht="15" customHeight="1">
      <c r="A112" s="38"/>
      <c r="B112" s="78" t="s">
        <v>113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9"/>
      <c r="AY112" s="107">
        <v>221</v>
      </c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9"/>
      <c r="BN112" s="104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6"/>
      <c r="CC112" s="104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6"/>
      <c r="CQ112" s="104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6"/>
    </row>
    <row r="113" spans="1:108" s="6" customFormat="1" ht="15" customHeight="1">
      <c r="A113" s="38"/>
      <c r="B113" s="78" t="s">
        <v>114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9"/>
      <c r="AY113" s="107">
        <v>222</v>
      </c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9"/>
      <c r="BN113" s="104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6"/>
      <c r="CC113" s="104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6"/>
      <c r="CQ113" s="104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6"/>
    </row>
    <row r="114" spans="1:108" s="6" customFormat="1" ht="15" customHeight="1">
      <c r="A114" s="38"/>
      <c r="B114" s="78" t="s">
        <v>115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9"/>
      <c r="AY114" s="107">
        <v>223</v>
      </c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9"/>
      <c r="BN114" s="104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6"/>
      <c r="CC114" s="104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6"/>
      <c r="CQ114" s="104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6"/>
    </row>
    <row r="115" spans="1:108" s="6" customFormat="1" ht="15" customHeight="1">
      <c r="A115" s="38"/>
      <c r="B115" s="78" t="s">
        <v>116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9"/>
      <c r="AY115" s="107">
        <v>224</v>
      </c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9"/>
      <c r="BN115" s="104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6"/>
      <c r="CC115" s="104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6"/>
      <c r="CQ115" s="104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6"/>
    </row>
    <row r="116" spans="1:108" s="6" customFormat="1" ht="15">
      <c r="A116" s="38"/>
      <c r="B116" s="78" t="s">
        <v>117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9"/>
      <c r="AY116" s="107">
        <v>225</v>
      </c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9"/>
      <c r="BN116" s="104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6"/>
      <c r="CC116" s="104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6"/>
      <c r="CQ116" s="104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6"/>
    </row>
    <row r="117" spans="1:108" s="6" customFormat="1" ht="15" customHeight="1">
      <c r="A117" s="38"/>
      <c r="B117" s="78" t="s">
        <v>118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9"/>
      <c r="AY117" s="107">
        <v>226</v>
      </c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9"/>
      <c r="BN117" s="104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6"/>
      <c r="CC117" s="104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6"/>
      <c r="CQ117" s="104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6"/>
    </row>
    <row r="118" spans="1:108" s="6" customFormat="1" ht="30" customHeight="1">
      <c r="A118" s="38"/>
      <c r="B118" s="78" t="s">
        <v>33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9"/>
      <c r="AY118" s="107">
        <v>240</v>
      </c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9"/>
      <c r="BN118" s="104">
        <f>BN120</f>
        <v>0</v>
      </c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6"/>
      <c r="CC118" s="104">
        <f>CC120</f>
        <v>0</v>
      </c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6"/>
      <c r="CQ118" s="104">
        <f>CQ120</f>
        <v>0</v>
      </c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6"/>
    </row>
    <row r="119" spans="1:108" s="6" customFormat="1" ht="14.25" customHeight="1">
      <c r="A119" s="38"/>
      <c r="B119" s="78" t="s">
        <v>1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9"/>
      <c r="AY119" s="107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9"/>
      <c r="BN119" s="104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6"/>
      <c r="CC119" s="104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6"/>
      <c r="CQ119" s="104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6"/>
    </row>
    <row r="120" spans="1:108" s="6" customFormat="1" ht="30" customHeight="1">
      <c r="A120" s="38"/>
      <c r="B120" s="78" t="s">
        <v>134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9"/>
      <c r="AY120" s="107">
        <v>241</v>
      </c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9"/>
      <c r="BN120" s="104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6"/>
      <c r="CC120" s="104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6"/>
      <c r="CQ120" s="104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6"/>
    </row>
    <row r="121" spans="1:108" s="6" customFormat="1" ht="15">
      <c r="A121" s="38"/>
      <c r="B121" s="78" t="s">
        <v>49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9"/>
      <c r="AY121" s="107">
        <v>260</v>
      </c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9"/>
      <c r="BN121" s="104">
        <f>BN123+BN124</f>
        <v>0</v>
      </c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6"/>
      <c r="CC121" s="104">
        <f>CC123+CC124</f>
        <v>0</v>
      </c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6"/>
      <c r="CQ121" s="104">
        <f>CQ123+CQ124</f>
        <v>0</v>
      </c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6"/>
    </row>
    <row r="122" spans="1:108" s="6" customFormat="1" ht="14.25" customHeight="1">
      <c r="A122" s="38"/>
      <c r="B122" s="78" t="s">
        <v>1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9"/>
      <c r="AY122" s="107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9"/>
      <c r="BN122" s="104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6"/>
      <c r="CC122" s="104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6"/>
      <c r="CQ122" s="104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6"/>
    </row>
    <row r="123" spans="1:108" s="6" customFormat="1" ht="15" customHeight="1">
      <c r="A123" s="38"/>
      <c r="B123" s="78" t="s">
        <v>119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9"/>
      <c r="AY123" s="107">
        <v>262</v>
      </c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9"/>
      <c r="BN123" s="104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6"/>
      <c r="CC123" s="104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6"/>
      <c r="CQ123" s="104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6"/>
    </row>
    <row r="124" spans="1:108" s="6" customFormat="1" ht="45" customHeight="1">
      <c r="A124" s="38"/>
      <c r="B124" s="78" t="s">
        <v>120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9"/>
      <c r="AY124" s="107">
        <v>263</v>
      </c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9"/>
      <c r="BN124" s="104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  <c r="CC124" s="104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6"/>
      <c r="CQ124" s="104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6"/>
    </row>
    <row r="125" spans="1:108" s="6" customFormat="1" ht="15">
      <c r="A125" s="38"/>
      <c r="B125" s="78" t="s">
        <v>50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9"/>
      <c r="AY125" s="107">
        <v>290</v>
      </c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9"/>
      <c r="BN125" s="104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6"/>
      <c r="CC125" s="104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6"/>
      <c r="CQ125" s="104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6"/>
    </row>
    <row r="126" spans="1:108" s="6" customFormat="1" ht="15" customHeight="1">
      <c r="A126" s="38"/>
      <c r="B126" s="78" t="s">
        <v>23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9"/>
      <c r="AY126" s="107">
        <v>300</v>
      </c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9"/>
      <c r="BN126" s="104">
        <f>BN128+BN129</f>
        <v>0</v>
      </c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6"/>
      <c r="CC126" s="104">
        <f>CC128+CC129</f>
        <v>0</v>
      </c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6"/>
      <c r="CQ126" s="104">
        <f>CQ128+CQ129</f>
        <v>0</v>
      </c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6"/>
    </row>
    <row r="127" spans="1:108" s="6" customFormat="1" ht="14.25" customHeight="1">
      <c r="A127" s="38"/>
      <c r="B127" s="78" t="s">
        <v>1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9"/>
      <c r="AY127" s="107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9"/>
      <c r="BN127" s="104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6"/>
      <c r="CC127" s="104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6"/>
      <c r="CQ127" s="104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6"/>
    </row>
    <row r="128" spans="1:108" s="6" customFormat="1" ht="15">
      <c r="A128" s="38"/>
      <c r="B128" s="78" t="s">
        <v>121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9"/>
      <c r="AY128" s="107">
        <v>310</v>
      </c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9"/>
      <c r="BN128" s="104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6"/>
      <c r="CC128" s="104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6"/>
      <c r="CQ128" s="104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6"/>
    </row>
    <row r="129" spans="1:108" s="6" customFormat="1" ht="15" customHeight="1">
      <c r="A129" s="38"/>
      <c r="B129" s="78" t="s">
        <v>122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9"/>
      <c r="AY129" s="107">
        <v>340</v>
      </c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9"/>
      <c r="BN129" s="104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6"/>
      <c r="CC129" s="104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6"/>
      <c r="CQ129" s="104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6"/>
    </row>
    <row r="130" spans="1:108" s="6" customFormat="1" ht="15" customHeight="1">
      <c r="A130" s="38"/>
      <c r="B130" s="122" t="s">
        <v>24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3"/>
      <c r="AY130" s="107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9"/>
      <c r="BN130" s="104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6"/>
      <c r="CC130" s="104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6"/>
      <c r="CQ130" s="104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6"/>
    </row>
    <row r="131" spans="1:108" s="6" customFormat="1" ht="15" customHeight="1">
      <c r="A131" s="38"/>
      <c r="B131" s="78" t="s">
        <v>25</v>
      </c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9"/>
      <c r="AY131" s="107" t="s">
        <v>22</v>
      </c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9"/>
      <c r="BN131" s="104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6"/>
      <c r="CC131" s="104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6"/>
      <c r="CQ131" s="104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6"/>
    </row>
    <row r="132" ht="20.25" customHeight="1"/>
    <row r="133" spans="1:61" ht="14.25" customHeight="1">
      <c r="A133" s="6" t="s">
        <v>145</v>
      </c>
      <c r="B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1:61" ht="14.25" customHeight="1">
      <c r="A134" s="6" t="s">
        <v>148</v>
      </c>
      <c r="B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1:108" ht="14.25" customHeight="1">
      <c r="A135" s="6" t="s">
        <v>100</v>
      </c>
      <c r="B135" s="6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CA135" s="125" t="s">
        <v>165</v>
      </c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</row>
    <row r="136" spans="1:108" s="2" customFormat="1" ht="12">
      <c r="A136" s="41"/>
      <c r="B136" s="41"/>
      <c r="BE136" s="131" t="s">
        <v>13</v>
      </c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CA136" s="131" t="s">
        <v>14</v>
      </c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  <c r="CW136" s="131"/>
      <c r="CX136" s="131"/>
      <c r="CY136" s="131"/>
      <c r="CZ136" s="131"/>
      <c r="DA136" s="131"/>
      <c r="DB136" s="131"/>
      <c r="DC136" s="131"/>
      <c r="DD136" s="131"/>
    </row>
    <row r="137" spans="1:108" ht="14.25" customHeight="1">
      <c r="A137" s="6" t="s">
        <v>146</v>
      </c>
      <c r="B137" s="6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</row>
    <row r="138" spans="1:108" ht="14.25" customHeight="1">
      <c r="A138" s="6" t="s">
        <v>147</v>
      </c>
      <c r="B138" s="6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CA138" s="125" t="s">
        <v>157</v>
      </c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</row>
    <row r="139" spans="1:108" ht="16.5" customHeight="1">
      <c r="A139" s="6"/>
      <c r="B139" s="6"/>
      <c r="BE139" s="131" t="s">
        <v>13</v>
      </c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2"/>
      <c r="BZ139" s="2"/>
      <c r="CA139" s="131" t="s">
        <v>14</v>
      </c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  <c r="CW139" s="131"/>
      <c r="CX139" s="131"/>
      <c r="CY139" s="131"/>
      <c r="CZ139" s="131"/>
      <c r="DA139" s="131"/>
      <c r="DB139" s="131"/>
      <c r="DC139" s="131"/>
      <c r="DD139" s="131"/>
    </row>
    <row r="140" spans="1:108" s="45" customFormat="1" ht="13.5" customHeight="1">
      <c r="A140" s="44" t="s">
        <v>89</v>
      </c>
      <c r="B140" s="44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CA140" s="130" t="s">
        <v>158</v>
      </c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</row>
    <row r="141" spans="1:108" s="2" customFormat="1" ht="13.5" customHeight="1">
      <c r="A141" s="41"/>
      <c r="B141" s="41"/>
      <c r="BE141" s="131" t="s">
        <v>13</v>
      </c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CA141" s="131" t="s">
        <v>14</v>
      </c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</row>
    <row r="142" spans="1:35" s="45" customFormat="1" ht="12" customHeight="1">
      <c r="A142" s="44" t="s">
        <v>90</v>
      </c>
      <c r="B142" s="44"/>
      <c r="G142" s="126" t="s">
        <v>156</v>
      </c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</row>
    <row r="143" s="45" customFormat="1" ht="25.5" customHeight="1"/>
    <row r="144" spans="2:36" s="45" customFormat="1" ht="10.5" customHeight="1">
      <c r="B144" s="46" t="s">
        <v>2</v>
      </c>
      <c r="C144" s="127" t="s">
        <v>155</v>
      </c>
      <c r="D144" s="127"/>
      <c r="E144" s="127"/>
      <c r="F144" s="127"/>
      <c r="G144" s="45" t="s">
        <v>2</v>
      </c>
      <c r="J144" s="127" t="s">
        <v>159</v>
      </c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8">
        <v>20</v>
      </c>
      <c r="AC144" s="128"/>
      <c r="AD144" s="128"/>
      <c r="AE144" s="128"/>
      <c r="AF144" s="129" t="s">
        <v>162</v>
      </c>
      <c r="AG144" s="129"/>
      <c r="AH144" s="129"/>
      <c r="AI144" s="129"/>
      <c r="AJ144" s="45" t="s">
        <v>3</v>
      </c>
    </row>
    <row r="145" s="45" customFormat="1" ht="3" customHeight="1"/>
  </sheetData>
  <sheetProtection/>
  <mergeCells count="654">
    <mergeCell ref="AY53:BM53"/>
    <mergeCell ref="CC53:CP53"/>
    <mergeCell ref="B54:AX54"/>
    <mergeCell ref="AY54:BM54"/>
    <mergeCell ref="BN54:CB54"/>
    <mergeCell ref="CC54:CP54"/>
    <mergeCell ref="BN53:CB53"/>
    <mergeCell ref="B53:AX53"/>
    <mergeCell ref="A2:DD2"/>
    <mergeCell ref="B17:AX17"/>
    <mergeCell ref="CQ51:DD51"/>
    <mergeCell ref="BN52:CB52"/>
    <mergeCell ref="CC52:CP52"/>
    <mergeCell ref="CQ52:DD52"/>
    <mergeCell ref="CC47:CP47"/>
    <mergeCell ref="B48:AX48"/>
    <mergeCell ref="BN49:CB49"/>
    <mergeCell ref="B52:AX52"/>
    <mergeCell ref="BN47:CB47"/>
    <mergeCell ref="B47:AX47"/>
    <mergeCell ref="AY47:BM47"/>
    <mergeCell ref="AY52:BM52"/>
    <mergeCell ref="B49:AX49"/>
    <mergeCell ref="AY49:BM49"/>
    <mergeCell ref="BN48:CB48"/>
    <mergeCell ref="AY48:BM48"/>
    <mergeCell ref="CQ43:DD43"/>
    <mergeCell ref="CQ42:DD42"/>
    <mergeCell ref="CQ38:DD38"/>
    <mergeCell ref="CQ39:DD39"/>
    <mergeCell ref="CQ40:DD40"/>
    <mergeCell ref="CC20:CP20"/>
    <mergeCell ref="BN21:CB21"/>
    <mergeCell ref="CC39:CP39"/>
    <mergeCell ref="CQ34:DD34"/>
    <mergeCell ref="CQ35:DD35"/>
    <mergeCell ref="BN38:CB38"/>
    <mergeCell ref="CQ37:DD37"/>
    <mergeCell ref="CQ23:DD23"/>
    <mergeCell ref="CQ24:DD24"/>
    <mergeCell ref="CQ28:DD28"/>
    <mergeCell ref="CQ29:DD29"/>
    <mergeCell ref="CC21:CP21"/>
    <mergeCell ref="CC28:CP28"/>
    <mergeCell ref="CC32:CP32"/>
    <mergeCell ref="CC23:CP23"/>
    <mergeCell ref="CC22:CP22"/>
    <mergeCell ref="CC27:CP27"/>
    <mergeCell ref="CC25:CP25"/>
    <mergeCell ref="CC26:CP26"/>
    <mergeCell ref="CC31:CP31"/>
    <mergeCell ref="CQ130:DD130"/>
    <mergeCell ref="CQ131:DD131"/>
    <mergeCell ref="CQ54:DD54"/>
    <mergeCell ref="CQ53:DD53"/>
    <mergeCell ref="CQ60:DD60"/>
    <mergeCell ref="CQ61:DD61"/>
    <mergeCell ref="CQ62:DD62"/>
    <mergeCell ref="CQ63:DD63"/>
    <mergeCell ref="CQ68:DD68"/>
    <mergeCell ref="CQ64:DD64"/>
    <mergeCell ref="CQ44:DD44"/>
    <mergeCell ref="CQ45:DD45"/>
    <mergeCell ref="CQ46:DD46"/>
    <mergeCell ref="CQ47:DD47"/>
    <mergeCell ref="CQ66:DD66"/>
    <mergeCell ref="CQ67:DD67"/>
    <mergeCell ref="CQ48:DD48"/>
    <mergeCell ref="CC49:CP49"/>
    <mergeCell ref="CC48:CP48"/>
    <mergeCell ref="CQ57:DD57"/>
    <mergeCell ref="CQ65:DD65"/>
    <mergeCell ref="CQ49:DD49"/>
    <mergeCell ref="CQ58:DD58"/>
    <mergeCell ref="CQ59:DD59"/>
    <mergeCell ref="CQ7:DD7"/>
    <mergeCell ref="CQ13:DD13"/>
    <mergeCell ref="CQ10:DD10"/>
    <mergeCell ref="CQ33:DD33"/>
    <mergeCell ref="CQ21:DD21"/>
    <mergeCell ref="CQ22:DD22"/>
    <mergeCell ref="CQ26:DD26"/>
    <mergeCell ref="CQ27:DD27"/>
    <mergeCell ref="CQ20:DD20"/>
    <mergeCell ref="CQ25:DD25"/>
    <mergeCell ref="CC4:DD4"/>
    <mergeCell ref="BN41:CB41"/>
    <mergeCell ref="CQ30:DD30"/>
    <mergeCell ref="CQ31:DD31"/>
    <mergeCell ref="CQ32:DD32"/>
    <mergeCell ref="BN39:CB39"/>
    <mergeCell ref="BN40:CB40"/>
    <mergeCell ref="CQ36:DD36"/>
    <mergeCell ref="CQ41:DD41"/>
    <mergeCell ref="BN17:CB17"/>
    <mergeCell ref="AY28:BM28"/>
    <mergeCell ref="BN19:CB19"/>
    <mergeCell ref="AY25:BM25"/>
    <mergeCell ref="AY27:BM27"/>
    <mergeCell ref="BN22:CB22"/>
    <mergeCell ref="AY23:BM23"/>
    <mergeCell ref="BN23:CB23"/>
    <mergeCell ref="BN27:CB27"/>
    <mergeCell ref="BN28:CB28"/>
    <mergeCell ref="BN20:CB20"/>
    <mergeCell ref="A4:AX5"/>
    <mergeCell ref="AY4:BM5"/>
    <mergeCell ref="BN6:CB6"/>
    <mergeCell ref="B12:AX12"/>
    <mergeCell ref="AY9:BM9"/>
    <mergeCell ref="BN4:CB5"/>
    <mergeCell ref="B6:AX6"/>
    <mergeCell ref="AY7:BM7"/>
    <mergeCell ref="AY12:BM12"/>
    <mergeCell ref="CC130:CP130"/>
    <mergeCell ref="CC42:CP42"/>
    <mergeCell ref="BN55:CB55"/>
    <mergeCell ref="BN130:CB130"/>
    <mergeCell ref="BN42:CB42"/>
    <mergeCell ref="BN44:CB44"/>
    <mergeCell ref="BN45:CB45"/>
    <mergeCell ref="BN86:CB86"/>
    <mergeCell ref="CC103:CP103"/>
    <mergeCell ref="CC86:CP86"/>
    <mergeCell ref="CQ5:DD5"/>
    <mergeCell ref="CQ6:DD6"/>
    <mergeCell ref="BN36:CB36"/>
    <mergeCell ref="BN37:CB37"/>
    <mergeCell ref="BN32:CB32"/>
    <mergeCell ref="CC30:CP30"/>
    <mergeCell ref="BN25:CB25"/>
    <mergeCell ref="BN26:CB26"/>
    <mergeCell ref="BN35:CB35"/>
    <mergeCell ref="BN18:CB18"/>
    <mergeCell ref="B46:AX46"/>
    <mergeCell ref="AY46:BM46"/>
    <mergeCell ref="CC46:CP46"/>
    <mergeCell ref="B44:AX44"/>
    <mergeCell ref="AY44:BM44"/>
    <mergeCell ref="BN46:CB46"/>
    <mergeCell ref="B38:AX38"/>
    <mergeCell ref="AY38:BM38"/>
    <mergeCell ref="CC38:CP38"/>
    <mergeCell ref="B34:AX34"/>
    <mergeCell ref="B37:AX37"/>
    <mergeCell ref="AY37:BM37"/>
    <mergeCell ref="CC37:CP37"/>
    <mergeCell ref="B36:AX36"/>
    <mergeCell ref="AY36:BM36"/>
    <mergeCell ref="CC36:CP36"/>
    <mergeCell ref="B35:AX35"/>
    <mergeCell ref="AY35:BM35"/>
    <mergeCell ref="CC35:CP35"/>
    <mergeCell ref="B33:AX33"/>
    <mergeCell ref="AY33:BM33"/>
    <mergeCell ref="CC33:CP33"/>
    <mergeCell ref="BN33:CB33"/>
    <mergeCell ref="BN31:CB31"/>
    <mergeCell ref="AY34:BM34"/>
    <mergeCell ref="CC34:CP34"/>
    <mergeCell ref="BN34:CB34"/>
    <mergeCell ref="AY30:BM30"/>
    <mergeCell ref="B29:AX29"/>
    <mergeCell ref="B31:AX31"/>
    <mergeCell ref="AY31:BM31"/>
    <mergeCell ref="CC24:CP24"/>
    <mergeCell ref="B23:AX23"/>
    <mergeCell ref="BN24:CB24"/>
    <mergeCell ref="B32:AX32"/>
    <mergeCell ref="AY32:BM32"/>
    <mergeCell ref="AY29:BM29"/>
    <mergeCell ref="CC29:CP29"/>
    <mergeCell ref="BN30:CB30"/>
    <mergeCell ref="BN29:CB29"/>
    <mergeCell ref="B30:AX30"/>
    <mergeCell ref="B27:AX27"/>
    <mergeCell ref="B19:AX19"/>
    <mergeCell ref="B25:AX25"/>
    <mergeCell ref="AY22:BM22"/>
    <mergeCell ref="B21:AX21"/>
    <mergeCell ref="AY21:BM21"/>
    <mergeCell ref="B20:AX20"/>
    <mergeCell ref="B22:AX22"/>
    <mergeCell ref="AY20:BM20"/>
    <mergeCell ref="CC5:CP5"/>
    <mergeCell ref="AY41:BM41"/>
    <mergeCell ref="CC41:CP41"/>
    <mergeCell ref="BN8:CB8"/>
    <mergeCell ref="BN13:CB13"/>
    <mergeCell ref="AY6:BM6"/>
    <mergeCell ref="CC6:CP6"/>
    <mergeCell ref="BN7:CB7"/>
    <mergeCell ref="BN12:CB12"/>
    <mergeCell ref="AY13:BM13"/>
    <mergeCell ref="CC7:CP7"/>
    <mergeCell ref="BN11:CB11"/>
    <mergeCell ref="B9:AX9"/>
    <mergeCell ref="BN9:CB9"/>
    <mergeCell ref="B8:AX8"/>
    <mergeCell ref="AY8:BM8"/>
    <mergeCell ref="BN10:CB10"/>
    <mergeCell ref="CC10:CP10"/>
    <mergeCell ref="CC9:CP9"/>
    <mergeCell ref="B7:AX7"/>
    <mergeCell ref="CC40:CP40"/>
    <mergeCell ref="B41:AX41"/>
    <mergeCell ref="CC45:CP45"/>
    <mergeCell ref="B45:AX45"/>
    <mergeCell ref="BN43:CB43"/>
    <mergeCell ref="CC44:CP44"/>
    <mergeCell ref="AY45:BM45"/>
    <mergeCell ref="B40:AX40"/>
    <mergeCell ref="CC43:CP43"/>
    <mergeCell ref="AY14:BM14"/>
    <mergeCell ref="B10:AX10"/>
    <mergeCell ref="AY10:BM10"/>
    <mergeCell ref="AY40:BM40"/>
    <mergeCell ref="B28:AX28"/>
    <mergeCell ref="AY19:BM19"/>
    <mergeCell ref="B24:AX24"/>
    <mergeCell ref="B26:AX26"/>
    <mergeCell ref="AY26:BM26"/>
    <mergeCell ref="AY24:BM24"/>
    <mergeCell ref="B13:AX13"/>
    <mergeCell ref="AY16:BM16"/>
    <mergeCell ref="B18:AX18"/>
    <mergeCell ref="B11:AX11"/>
    <mergeCell ref="AY11:BM11"/>
    <mergeCell ref="AY15:BM15"/>
    <mergeCell ref="AY17:BM17"/>
    <mergeCell ref="B16:AX16"/>
    <mergeCell ref="AY18:BM18"/>
    <mergeCell ref="B15:AX15"/>
    <mergeCell ref="B14:AX14"/>
    <mergeCell ref="AY130:BM130"/>
    <mergeCell ref="B42:AX42"/>
    <mergeCell ref="AY42:BM42"/>
    <mergeCell ref="B43:AX43"/>
    <mergeCell ref="AY43:BM43"/>
    <mergeCell ref="B55:AX55"/>
    <mergeCell ref="AY55:BM55"/>
    <mergeCell ref="B59:AX59"/>
    <mergeCell ref="AY59:BM59"/>
    <mergeCell ref="B39:AX39"/>
    <mergeCell ref="AY39:BM39"/>
    <mergeCell ref="CQ8:DD8"/>
    <mergeCell ref="CQ9:DD9"/>
    <mergeCell ref="CQ12:DD12"/>
    <mergeCell ref="CC13:CP13"/>
    <mergeCell ref="CC8:CP8"/>
    <mergeCell ref="CQ11:DD11"/>
    <mergeCell ref="CC11:CP11"/>
    <mergeCell ref="CC12:CP12"/>
    <mergeCell ref="BN15:CB15"/>
    <mergeCell ref="CQ14:DD14"/>
    <mergeCell ref="CQ15:DD15"/>
    <mergeCell ref="CQ16:DD16"/>
    <mergeCell ref="BN14:CB14"/>
    <mergeCell ref="CC15:CP15"/>
    <mergeCell ref="BN16:CB16"/>
    <mergeCell ref="CA140:DD140"/>
    <mergeCell ref="BE141:BX141"/>
    <mergeCell ref="CA141:DD141"/>
    <mergeCell ref="BE135:BX135"/>
    <mergeCell ref="CA135:DD135"/>
    <mergeCell ref="BE136:BX136"/>
    <mergeCell ref="CA136:DD136"/>
    <mergeCell ref="BE139:BX139"/>
    <mergeCell ref="CA139:DD139"/>
    <mergeCell ref="BE140:BX140"/>
    <mergeCell ref="G142:AI142"/>
    <mergeCell ref="C144:F144"/>
    <mergeCell ref="J144:AA144"/>
    <mergeCell ref="AB144:AE144"/>
    <mergeCell ref="AF144:AI144"/>
    <mergeCell ref="CC19:CP19"/>
    <mergeCell ref="CQ19:DD19"/>
    <mergeCell ref="CC16:CP16"/>
    <mergeCell ref="CC14:CP14"/>
    <mergeCell ref="CC18:CP18"/>
    <mergeCell ref="CQ18:DD18"/>
    <mergeCell ref="CQ17:DD17"/>
    <mergeCell ref="CC17:CP17"/>
    <mergeCell ref="BE138:BX138"/>
    <mergeCell ref="CA138:DD138"/>
    <mergeCell ref="B131:AX131"/>
    <mergeCell ref="AY131:BM131"/>
    <mergeCell ref="CC131:CP131"/>
    <mergeCell ref="BN131:CB131"/>
    <mergeCell ref="B57:AX57"/>
    <mergeCell ref="AY57:BM57"/>
    <mergeCell ref="BN57:CB57"/>
    <mergeCell ref="CC57:CP57"/>
    <mergeCell ref="B130:AX130"/>
    <mergeCell ref="CQ55:DD55"/>
    <mergeCell ref="B56:AX56"/>
    <mergeCell ref="AY56:BM56"/>
    <mergeCell ref="BN56:CB56"/>
    <mergeCell ref="CC56:CP56"/>
    <mergeCell ref="CQ56:DD56"/>
    <mergeCell ref="CC55:CP55"/>
    <mergeCell ref="BN59:CB59"/>
    <mergeCell ref="CC59:CP59"/>
    <mergeCell ref="B58:AX58"/>
    <mergeCell ref="AY58:BM58"/>
    <mergeCell ref="BN58:CB58"/>
    <mergeCell ref="CC58:CP58"/>
    <mergeCell ref="B61:AX61"/>
    <mergeCell ref="AY61:BM61"/>
    <mergeCell ref="BN61:CB61"/>
    <mergeCell ref="CC61:CP61"/>
    <mergeCell ref="B60:AX60"/>
    <mergeCell ref="AY60:BM60"/>
    <mergeCell ref="BN60:CB60"/>
    <mergeCell ref="CC60:CP60"/>
    <mergeCell ref="B63:AX63"/>
    <mergeCell ref="AY63:BM63"/>
    <mergeCell ref="BN63:CB63"/>
    <mergeCell ref="CC63:CP63"/>
    <mergeCell ref="B62:AX62"/>
    <mergeCell ref="AY62:BM62"/>
    <mergeCell ref="BN62:CB62"/>
    <mergeCell ref="CC62:CP62"/>
    <mergeCell ref="B65:AX65"/>
    <mergeCell ref="AY65:BM65"/>
    <mergeCell ref="BN65:CB65"/>
    <mergeCell ref="CC65:CP65"/>
    <mergeCell ref="B64:AX64"/>
    <mergeCell ref="AY64:BM64"/>
    <mergeCell ref="BN64:CB64"/>
    <mergeCell ref="CC64:CP64"/>
    <mergeCell ref="B67:AX67"/>
    <mergeCell ref="AY67:BM67"/>
    <mergeCell ref="BN67:CB67"/>
    <mergeCell ref="CC67:CP67"/>
    <mergeCell ref="B66:AX66"/>
    <mergeCell ref="AY66:BM66"/>
    <mergeCell ref="BN66:CB66"/>
    <mergeCell ref="CC66:CP66"/>
    <mergeCell ref="B68:AX68"/>
    <mergeCell ref="AY68:BM68"/>
    <mergeCell ref="BN68:CB68"/>
    <mergeCell ref="CC68:CP68"/>
    <mergeCell ref="CQ69:DD69"/>
    <mergeCell ref="B70:AX70"/>
    <mergeCell ref="AY70:BM70"/>
    <mergeCell ref="BN70:CB70"/>
    <mergeCell ref="CC70:CP70"/>
    <mergeCell ref="CQ70:DD70"/>
    <mergeCell ref="B69:AX69"/>
    <mergeCell ref="AY69:BM69"/>
    <mergeCell ref="BN69:CB69"/>
    <mergeCell ref="CC69:CP69"/>
    <mergeCell ref="CQ71:DD71"/>
    <mergeCell ref="B72:AX72"/>
    <mergeCell ref="AY72:BM72"/>
    <mergeCell ref="BN72:CB72"/>
    <mergeCell ref="CC72:CP72"/>
    <mergeCell ref="CQ72:DD72"/>
    <mergeCell ref="B71:AX71"/>
    <mergeCell ref="AY71:BM71"/>
    <mergeCell ref="BN71:CB71"/>
    <mergeCell ref="CC71:CP71"/>
    <mergeCell ref="CQ73:DD73"/>
    <mergeCell ref="B74:AX74"/>
    <mergeCell ref="AY74:BM74"/>
    <mergeCell ref="BN74:CB74"/>
    <mergeCell ref="CC74:CP74"/>
    <mergeCell ref="CQ74:DD74"/>
    <mergeCell ref="B73:AX73"/>
    <mergeCell ref="AY73:BM73"/>
    <mergeCell ref="BN73:CB73"/>
    <mergeCell ref="CC73:CP73"/>
    <mergeCell ref="CQ75:DD75"/>
    <mergeCell ref="B76:AX76"/>
    <mergeCell ref="AY76:BM76"/>
    <mergeCell ref="BN76:CB76"/>
    <mergeCell ref="CC76:CP76"/>
    <mergeCell ref="CQ76:DD76"/>
    <mergeCell ref="B75:AX75"/>
    <mergeCell ref="AY75:BM75"/>
    <mergeCell ref="BN75:CB75"/>
    <mergeCell ref="CC75:CP75"/>
    <mergeCell ref="CQ79:DD79"/>
    <mergeCell ref="B80:AX80"/>
    <mergeCell ref="AY80:BM80"/>
    <mergeCell ref="BN80:CB80"/>
    <mergeCell ref="CC80:CP80"/>
    <mergeCell ref="CQ80:DD80"/>
    <mergeCell ref="B79:AX79"/>
    <mergeCell ref="AY79:BM79"/>
    <mergeCell ref="BN79:CB79"/>
    <mergeCell ref="CC79:CP79"/>
    <mergeCell ref="B83:AX83"/>
    <mergeCell ref="AY83:BM83"/>
    <mergeCell ref="BN83:CB83"/>
    <mergeCell ref="CC83:CP83"/>
    <mergeCell ref="CQ81:DD81"/>
    <mergeCell ref="B82:AX82"/>
    <mergeCell ref="AY82:BM82"/>
    <mergeCell ref="BN82:CB82"/>
    <mergeCell ref="CC82:CP82"/>
    <mergeCell ref="CQ82:DD82"/>
    <mergeCell ref="B81:AX81"/>
    <mergeCell ref="AY81:BM81"/>
    <mergeCell ref="BN81:CB81"/>
    <mergeCell ref="CC81:CP81"/>
    <mergeCell ref="CQ83:DD83"/>
    <mergeCell ref="B125:AX125"/>
    <mergeCell ref="AY125:BM125"/>
    <mergeCell ref="BN125:CB125"/>
    <mergeCell ref="CC125:CP125"/>
    <mergeCell ref="CQ125:DD125"/>
    <mergeCell ref="CQ85:DD85"/>
    <mergeCell ref="B86:AX86"/>
    <mergeCell ref="AY86:BM86"/>
    <mergeCell ref="CQ97:DD97"/>
    <mergeCell ref="CQ126:DD126"/>
    <mergeCell ref="B127:AX127"/>
    <mergeCell ref="AY127:BM127"/>
    <mergeCell ref="BN127:CB127"/>
    <mergeCell ref="CC127:CP127"/>
    <mergeCell ref="CQ127:DD127"/>
    <mergeCell ref="B126:AX126"/>
    <mergeCell ref="AY126:BM126"/>
    <mergeCell ref="BN126:CB126"/>
    <mergeCell ref="CC126:CP126"/>
    <mergeCell ref="CQ128:DD128"/>
    <mergeCell ref="B129:AX129"/>
    <mergeCell ref="AY129:BM129"/>
    <mergeCell ref="BN129:CB129"/>
    <mergeCell ref="CC129:CP129"/>
    <mergeCell ref="CQ129:DD129"/>
    <mergeCell ref="B128:AX128"/>
    <mergeCell ref="AY128:BM128"/>
    <mergeCell ref="BN128:CB128"/>
    <mergeCell ref="CC128:CP128"/>
    <mergeCell ref="CQ98:DD98"/>
    <mergeCell ref="B97:AX97"/>
    <mergeCell ref="AY97:BM97"/>
    <mergeCell ref="BN97:CB97"/>
    <mergeCell ref="CC97:CP97"/>
    <mergeCell ref="B98:AX98"/>
    <mergeCell ref="AY98:BM98"/>
    <mergeCell ref="BN98:CB98"/>
    <mergeCell ref="CC98:CP98"/>
    <mergeCell ref="CQ99:DD99"/>
    <mergeCell ref="B100:AX100"/>
    <mergeCell ref="AY100:BM100"/>
    <mergeCell ref="BN100:CB100"/>
    <mergeCell ref="CC100:CP100"/>
    <mergeCell ref="CQ100:DD100"/>
    <mergeCell ref="B99:AX99"/>
    <mergeCell ref="AY99:BM99"/>
    <mergeCell ref="BN99:CB99"/>
    <mergeCell ref="CC99:CP99"/>
    <mergeCell ref="B101:AX101"/>
    <mergeCell ref="AY101:BM101"/>
    <mergeCell ref="BN101:CB101"/>
    <mergeCell ref="CC101:CP101"/>
    <mergeCell ref="B102:AX102"/>
    <mergeCell ref="AY102:BM102"/>
    <mergeCell ref="BN102:CB102"/>
    <mergeCell ref="CC102:CP102"/>
    <mergeCell ref="CQ102:DD102"/>
    <mergeCell ref="B84:AX84"/>
    <mergeCell ref="AY84:BM84"/>
    <mergeCell ref="BN84:CB84"/>
    <mergeCell ref="CC84:CP84"/>
    <mergeCell ref="CQ84:DD84"/>
    <mergeCell ref="B85:AX85"/>
    <mergeCell ref="AY85:BM85"/>
    <mergeCell ref="BN85:CB85"/>
    <mergeCell ref="CC85:CP85"/>
    <mergeCell ref="CQ89:DD89"/>
    <mergeCell ref="B88:AX88"/>
    <mergeCell ref="AY88:BM88"/>
    <mergeCell ref="BN88:CB88"/>
    <mergeCell ref="CC88:CP88"/>
    <mergeCell ref="CQ88:DD88"/>
    <mergeCell ref="B89:AX89"/>
    <mergeCell ref="AY89:BM89"/>
    <mergeCell ref="BN89:CB89"/>
    <mergeCell ref="CC89:CP89"/>
    <mergeCell ref="CQ86:DD86"/>
    <mergeCell ref="B87:AX87"/>
    <mergeCell ref="AY87:BM87"/>
    <mergeCell ref="BN87:CB87"/>
    <mergeCell ref="CC87:CP87"/>
    <mergeCell ref="CQ87:DD87"/>
    <mergeCell ref="CQ91:DD91"/>
    <mergeCell ref="B90:AX90"/>
    <mergeCell ref="AY90:BM90"/>
    <mergeCell ref="BN90:CB90"/>
    <mergeCell ref="CC90:CP90"/>
    <mergeCell ref="CQ90:DD90"/>
    <mergeCell ref="B91:AX91"/>
    <mergeCell ref="AY91:BM91"/>
    <mergeCell ref="BN91:CB91"/>
    <mergeCell ref="CC91:CP91"/>
    <mergeCell ref="CQ93:DD93"/>
    <mergeCell ref="B92:AX92"/>
    <mergeCell ref="AY92:BM92"/>
    <mergeCell ref="BN92:CB92"/>
    <mergeCell ref="CC92:CP92"/>
    <mergeCell ref="CQ92:DD92"/>
    <mergeCell ref="B93:AX93"/>
    <mergeCell ref="AY93:BM93"/>
    <mergeCell ref="BN93:CB93"/>
    <mergeCell ref="CC93:CP93"/>
    <mergeCell ref="CQ95:DD95"/>
    <mergeCell ref="B94:AX94"/>
    <mergeCell ref="AY94:BM94"/>
    <mergeCell ref="BN94:CB94"/>
    <mergeCell ref="CC94:CP94"/>
    <mergeCell ref="CQ94:DD94"/>
    <mergeCell ref="B95:AX95"/>
    <mergeCell ref="AY95:BM95"/>
    <mergeCell ref="BN95:CB95"/>
    <mergeCell ref="CC95:CP95"/>
    <mergeCell ref="CQ103:DD103"/>
    <mergeCell ref="B96:AX96"/>
    <mergeCell ref="AY96:BM96"/>
    <mergeCell ref="BN96:CB96"/>
    <mergeCell ref="CC96:CP96"/>
    <mergeCell ref="CQ96:DD96"/>
    <mergeCell ref="CQ101:DD101"/>
    <mergeCell ref="B103:AX103"/>
    <mergeCell ref="AY103:BM103"/>
    <mergeCell ref="BN103:CB103"/>
    <mergeCell ref="CQ106:DD106"/>
    <mergeCell ref="B107:AX107"/>
    <mergeCell ref="AY107:BM107"/>
    <mergeCell ref="BN107:CB107"/>
    <mergeCell ref="CC107:CP107"/>
    <mergeCell ref="CQ107:DD107"/>
    <mergeCell ref="B106:AX106"/>
    <mergeCell ref="AY106:BM106"/>
    <mergeCell ref="BN106:CB106"/>
    <mergeCell ref="CC106:CP106"/>
    <mergeCell ref="CQ108:DD108"/>
    <mergeCell ref="B109:AX109"/>
    <mergeCell ref="AY109:BM109"/>
    <mergeCell ref="BN109:CB109"/>
    <mergeCell ref="CC109:CP109"/>
    <mergeCell ref="CQ109:DD109"/>
    <mergeCell ref="B108:AX108"/>
    <mergeCell ref="AY108:BM108"/>
    <mergeCell ref="BN108:CB108"/>
    <mergeCell ref="CC108:CP108"/>
    <mergeCell ref="CQ110:DD110"/>
    <mergeCell ref="B111:AX111"/>
    <mergeCell ref="AY111:BM111"/>
    <mergeCell ref="BN111:CB111"/>
    <mergeCell ref="CC111:CP111"/>
    <mergeCell ref="CQ111:DD111"/>
    <mergeCell ref="B110:AX110"/>
    <mergeCell ref="AY110:BM110"/>
    <mergeCell ref="BN110:CB110"/>
    <mergeCell ref="CC110:CP110"/>
    <mergeCell ref="CQ112:DD112"/>
    <mergeCell ref="B113:AX113"/>
    <mergeCell ref="AY113:BM113"/>
    <mergeCell ref="BN113:CB113"/>
    <mergeCell ref="CC113:CP113"/>
    <mergeCell ref="CQ113:DD113"/>
    <mergeCell ref="B112:AX112"/>
    <mergeCell ref="AY112:BM112"/>
    <mergeCell ref="BN112:CB112"/>
    <mergeCell ref="CC112:CP112"/>
    <mergeCell ref="CQ114:DD114"/>
    <mergeCell ref="B115:AX115"/>
    <mergeCell ref="AY115:BM115"/>
    <mergeCell ref="BN115:CB115"/>
    <mergeCell ref="CC115:CP115"/>
    <mergeCell ref="CQ115:DD115"/>
    <mergeCell ref="B114:AX114"/>
    <mergeCell ref="AY114:BM114"/>
    <mergeCell ref="BN114:CB114"/>
    <mergeCell ref="CC114:CP114"/>
    <mergeCell ref="CQ116:DD116"/>
    <mergeCell ref="B117:AX117"/>
    <mergeCell ref="AY117:BM117"/>
    <mergeCell ref="BN117:CB117"/>
    <mergeCell ref="CC117:CP117"/>
    <mergeCell ref="CQ117:DD117"/>
    <mergeCell ref="B116:AX116"/>
    <mergeCell ref="AY116:BM116"/>
    <mergeCell ref="BN116:CB116"/>
    <mergeCell ref="CC116:CP116"/>
    <mergeCell ref="CQ118:DD118"/>
    <mergeCell ref="B119:AX119"/>
    <mergeCell ref="AY119:BM119"/>
    <mergeCell ref="BN119:CB119"/>
    <mergeCell ref="CC119:CP119"/>
    <mergeCell ref="CQ119:DD119"/>
    <mergeCell ref="B118:AX118"/>
    <mergeCell ref="AY118:BM118"/>
    <mergeCell ref="BN118:CB118"/>
    <mergeCell ref="CC118:CP118"/>
    <mergeCell ref="CQ120:DD120"/>
    <mergeCell ref="B121:AX121"/>
    <mergeCell ref="AY121:BM121"/>
    <mergeCell ref="BN121:CB121"/>
    <mergeCell ref="CC121:CP121"/>
    <mergeCell ref="CQ121:DD121"/>
    <mergeCell ref="B120:AX120"/>
    <mergeCell ref="AY120:BM120"/>
    <mergeCell ref="BN120:CB120"/>
    <mergeCell ref="CC120:CP120"/>
    <mergeCell ref="B124:AX124"/>
    <mergeCell ref="AY124:BM124"/>
    <mergeCell ref="BN124:CB124"/>
    <mergeCell ref="CC124:CP124"/>
    <mergeCell ref="CQ122:DD122"/>
    <mergeCell ref="B123:AX123"/>
    <mergeCell ref="AY123:BM123"/>
    <mergeCell ref="BN123:CB123"/>
    <mergeCell ref="CC123:CP123"/>
    <mergeCell ref="CQ123:DD123"/>
    <mergeCell ref="B122:AX122"/>
    <mergeCell ref="AY122:BM122"/>
    <mergeCell ref="BN122:CB122"/>
    <mergeCell ref="CC122:CP122"/>
    <mergeCell ref="CQ124:DD124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77:DD77"/>
    <mergeCell ref="B78:AX78"/>
    <mergeCell ref="AY78:BM78"/>
    <mergeCell ref="BN78:CB78"/>
    <mergeCell ref="CC78:CP78"/>
    <mergeCell ref="CQ78:DD78"/>
    <mergeCell ref="B77:AX77"/>
    <mergeCell ref="AY77:BM77"/>
    <mergeCell ref="BN77:CB77"/>
    <mergeCell ref="CC77:CP77"/>
    <mergeCell ref="CQ104:DD104"/>
    <mergeCell ref="B105:AX105"/>
    <mergeCell ref="AY105:BM105"/>
    <mergeCell ref="BN105:CB105"/>
    <mergeCell ref="CC105:CP105"/>
    <mergeCell ref="CQ105:DD105"/>
    <mergeCell ref="B104:AX104"/>
    <mergeCell ref="AY104:BM104"/>
    <mergeCell ref="BN104:CB104"/>
    <mergeCell ref="CC104:CP10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Administrator</cp:lastModifiedBy>
  <cp:lastPrinted>2012-08-27T09:03:26Z</cp:lastPrinted>
  <dcterms:created xsi:type="dcterms:W3CDTF">2010-11-26T07:12:57Z</dcterms:created>
  <dcterms:modified xsi:type="dcterms:W3CDTF">2013-04-22T03:38:37Z</dcterms:modified>
  <cp:category/>
  <cp:version/>
  <cp:contentType/>
  <cp:contentStatus/>
</cp:coreProperties>
</file>